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75" windowWidth="15360" windowHeight="5610" activeTab="1"/>
  </bookViews>
  <sheets>
    <sheet name="A1M" sheetId="1" r:id="rId1"/>
    <sheet name="A2M" sheetId="2" r:id="rId2"/>
    <sheet name="A1F" sheetId="3" r:id="rId3"/>
  </sheets>
  <externalReferences>
    <externalReference r:id="rId6"/>
    <externalReference r:id="rId7"/>
    <externalReference r:id="rId8"/>
    <externalReference r:id="rId9"/>
  </externalReferences>
  <definedNames>
    <definedName name="A1F">'[1]Campionato'!$F$17:$H$25</definedName>
    <definedName name="A1M">'[2]Foglio2'!$AA$41:$AC$51</definedName>
    <definedName name="A1Ma">'[2]Foglio2'!$Z$42:$AB$51</definedName>
    <definedName name="And1">'[3]A1M'!$A$4:$P$8</definedName>
    <definedName name="And1Casa">'[3]A1M'!$G$4:$L$8</definedName>
    <definedName name="And1Tras">'[3]A1M'!$I$4:$M$8</definedName>
    <definedName name="And2">'[3]A1M'!$A$10:$P$14</definedName>
    <definedName name="And2Casa">'[3]A1M'!$G$10:$L$14</definedName>
    <definedName name="And2Tras">'[3]A1M'!$I$10:$M$14</definedName>
    <definedName name="And3">'[3]A1M'!$A$16:$P$20</definedName>
    <definedName name="And3Casa">'[3]A1M'!$G$16:$L$20</definedName>
    <definedName name="And3Tras">'[3]A1M'!$I$16:$M$20</definedName>
    <definedName name="And4">'[3]A1M'!$A$22:$P$26</definedName>
    <definedName name="And4Casa">'[3]A1M'!$G$22:$L$26</definedName>
    <definedName name="And4Tras">'[3]A1M'!$I$22:$M$26</definedName>
    <definedName name="And5">'[3]A1M'!$A$28:$P$32</definedName>
    <definedName name="And5Casa">'[3]A1M'!$G$28:$L$32</definedName>
    <definedName name="And5Tras">'[3]A1M'!$I$28:$M$32</definedName>
    <definedName name="And6">'[3]A1M'!$A$34:$P$38</definedName>
    <definedName name="And6Casa">'[3]A1M'!$G$34:$L$38</definedName>
    <definedName name="And6Tras">'[3]A1M'!$I$34:$M$38</definedName>
    <definedName name="And7">'[3]A1M'!$A$40:$P$44</definedName>
    <definedName name="And7Casa">'[3]A1M'!$G$40:$L$44</definedName>
    <definedName name="And7Tras">'[3]A1M'!$I$40:$M$44</definedName>
    <definedName name="And8">'[3]A1M'!$A$46:$P$50</definedName>
    <definedName name="And8Casa">'[3]A1M'!$G$46:$L$50</definedName>
    <definedName name="And8Tras">'[3]A1M'!$I$46:$M$50</definedName>
    <definedName name="And9">'[3]A1M'!$A$52:$P$56</definedName>
    <definedName name="And9Casa">'[3]A1M'!$G$52:$L$56</definedName>
    <definedName name="And9Tras">'[3]A1M'!$I$52:$M$56</definedName>
    <definedName name="AnnoSportivo">'[4]Foglio1'!$C$2:$D$2</definedName>
    <definedName name="_xlnm.Print_Area" localSheetId="2">'A1F'!$C$1:$I$81</definedName>
    <definedName name="_xlnm.Print_Area" localSheetId="0">'A1M'!$C$1:$I$173</definedName>
    <definedName name="_xlnm.Print_Area" localSheetId="1">'A2M'!$C$1:$J$401</definedName>
    <definedName name="CalendarioA1F">'[1]Campionato'!$A$3:$CK$13</definedName>
    <definedName name="CalendarioA1M">'[2]Campionato'!$AH$3:$EN$14</definedName>
    <definedName name="CalendarioA1MPO">'[2]Campionato'!$AH$17:$BZ$21</definedName>
    <definedName name="ClassificaA1Mb">'[3]A1M'!$AE$3:$AV$14</definedName>
    <definedName name="PenalizzazioneA1M" localSheetId="2">'[2]Campionato'!#REF!</definedName>
    <definedName name="PenalizzazioneA1M" localSheetId="1">'[2]Campionato'!#REF!</definedName>
    <definedName name="PenalizzazioneA1M">'[2]Campionato'!#REF!</definedName>
    <definedName name="POfinali">'[3]A1M'!$A$126:$R$127</definedName>
    <definedName name="POfinaliCasa">'[3]A1M'!$G$126:$L$127</definedName>
    <definedName name="POfinaliTras">'[3]A1M'!$I$126:$M$127</definedName>
    <definedName name="POsemiFand">'[3]A1M'!$A$118:$R$119</definedName>
    <definedName name="POsemiFandCasa">'[3]A1M'!$G$118:$L$119</definedName>
    <definedName name="POsemiFandTras">'[3]A1M'!$I$118:$M$119</definedName>
    <definedName name="POsemiFrit">'[3]A1M'!$A$121:$R$122</definedName>
    <definedName name="POsemiFritCasa">'[3]A1M'!$G$121:$L$122</definedName>
    <definedName name="POsemiFritTras">'[3]A1M'!$I$121:$M$122</definedName>
    <definedName name="Rit1">'[3]A1M'!$A$61:$P$65</definedName>
    <definedName name="Rit1Casa">'[3]A1M'!$G$61:$L$65</definedName>
    <definedName name="Rit1Tras">'[3]A1M'!$I$61:$M$65</definedName>
    <definedName name="Rit2">'[3]A1M'!$A$67:$P$71</definedName>
    <definedName name="Rit2Casa">'[3]A1M'!$G$67:$L$71</definedName>
    <definedName name="Rit2Tras">'[3]A1M'!$I$67:$M$71</definedName>
    <definedName name="Rit3">'[3]A1M'!$A$73:$P$77</definedName>
    <definedName name="Rit3Casa">'[3]A1M'!$G$73:$L$77</definedName>
    <definedName name="Rit3Tras">'[3]A1M'!$I$73:$M$77</definedName>
    <definedName name="Rit4">'[3]A1M'!$A$79:$P$83</definedName>
    <definedName name="Rit4Casa">'[3]A1M'!$G$79:$L$83</definedName>
    <definedName name="Rit4Tras">'[3]A1M'!$I$79:$M$83</definedName>
    <definedName name="Rit5">'[3]A1M'!$A$85:$P$89</definedName>
    <definedName name="Rit5Casa">'[3]A1M'!$G$85:$L$89</definedName>
    <definedName name="Rit5Tras">'[3]A1M'!$I$85:$M$89</definedName>
    <definedName name="Rit6">'[3]A1M'!$A$91:$P$95</definedName>
    <definedName name="Rit6Casa">'[3]A1M'!$G$91:$L$95</definedName>
    <definedName name="Rit6Tras">'[3]A1M'!$I$91:$M$95</definedName>
    <definedName name="Rit7">'[3]A1M'!$A$97:$P$101</definedName>
    <definedName name="Rit7Casa">'[3]A1M'!$G$97:$L$101</definedName>
    <definedName name="Rit7Tras">'[3]A1M'!$I$97:$M$101</definedName>
    <definedName name="Rit8">'[3]A1M'!$A$103:$P$107</definedName>
    <definedName name="Rit8Casa">'[3]A1M'!$G$103:$L$107</definedName>
    <definedName name="Rit8Tras">'[3]A1M'!$I$103:$M$107</definedName>
    <definedName name="Rit9">'[3]A1M'!$A$109:$P$113</definedName>
    <definedName name="Rit9Casa">'[3]A1M'!$G$109:$L$113</definedName>
    <definedName name="Rit9Tras">'[3]A1M'!$I$109:$M$113</definedName>
    <definedName name="TESSERE">'[4]DataBase'!$K$29:$L$76</definedName>
  </definedNames>
  <calcPr fullCalcOnLoad="1"/>
</workbook>
</file>

<file path=xl/sharedStrings.xml><?xml version="1.0" encoding="utf-8"?>
<sst xmlns="http://schemas.openxmlformats.org/spreadsheetml/2006/main" count="1438" uniqueCount="409">
  <si>
    <t>SERIE A1 FEMMINILE</t>
  </si>
  <si>
    <t>Girone A</t>
  </si>
  <si>
    <t>Nome</t>
  </si>
  <si>
    <t>Società</t>
  </si>
  <si>
    <t>Girone B</t>
  </si>
  <si>
    <t>TOTALE</t>
  </si>
  <si>
    <t>SERIE A1 MASCHILE</t>
  </si>
  <si>
    <t>SERIE A2 MASCHILE</t>
  </si>
  <si>
    <t>Settimi Luca</t>
  </si>
  <si>
    <t>Rubin Filippo</t>
  </si>
  <si>
    <t>Ursone Oro Gonzalo Sebastian</t>
  </si>
  <si>
    <t>Malucchi Matthias</t>
  </si>
  <si>
    <t>Ehsan Muhammad</t>
  </si>
  <si>
    <t>Stasiuk Sergey Anatolivic</t>
  </si>
  <si>
    <t>Tamburini Luca</t>
  </si>
  <si>
    <t>Chiesa Nicolas</t>
  </si>
  <si>
    <t>Pellegrini Matteo</t>
  </si>
  <si>
    <t>Paziuk Viacheslav</t>
  </si>
  <si>
    <t>Koshelenko Andrii</t>
  </si>
  <si>
    <t>Tocco Maurizio</t>
  </si>
  <si>
    <t>Paolacci David</t>
  </si>
  <si>
    <t>Giuliani Lorenzo</t>
  </si>
  <si>
    <t>Attia Hassan Mohamed Ahmed</t>
  </si>
  <si>
    <t>Minetto Simone</t>
  </si>
  <si>
    <t>Dell'Anno Edoardo</t>
  </si>
  <si>
    <t>Ceolin Alessio</t>
  </si>
  <si>
    <t>Notturni Daniele</t>
  </si>
  <si>
    <t>Corsi Andrea</t>
  </si>
  <si>
    <t>Shevechuk Vitalii</t>
  </si>
  <si>
    <t>Mura Bruno</t>
  </si>
  <si>
    <t>Redini Fernando Gabriel</t>
  </si>
  <si>
    <t>Maistrello Giacomo</t>
  </si>
  <si>
    <t>Pagliara Simone</t>
  </si>
  <si>
    <t>Alifredi Sebastiano</t>
  </si>
  <si>
    <t>Sposato Marco</t>
  </si>
  <si>
    <t>Gallone Riccardo</t>
  </si>
  <si>
    <t>Totali</t>
  </si>
  <si>
    <t>RETI</t>
  </si>
  <si>
    <r>
      <rPr>
        <b/>
        <sz val="9"/>
        <rFont val="Arial"/>
        <family val="2"/>
      </rPr>
      <t>A</t>
    </r>
    <r>
      <rPr>
        <sz val="9"/>
        <rFont val="Arial"/>
        <family val="2"/>
      </rPr>
      <t>zione</t>
    </r>
  </si>
  <si>
    <r>
      <rPr>
        <b/>
        <sz val="9"/>
        <rFont val="Arial"/>
        <family val="2"/>
      </rPr>
      <t>R</t>
    </r>
    <r>
      <rPr>
        <sz val="9"/>
        <rFont val="Arial"/>
        <family val="2"/>
      </rPr>
      <t>igore</t>
    </r>
  </si>
  <si>
    <r>
      <rPr>
        <b/>
        <sz val="9"/>
        <rFont val="Arial"/>
        <family val="2"/>
      </rPr>
      <t>C</t>
    </r>
    <r>
      <rPr>
        <sz val="9"/>
        <rFont val="Arial"/>
        <family val="2"/>
      </rPr>
      <t>ornerCorto</t>
    </r>
  </si>
  <si>
    <r>
      <rPr>
        <b/>
        <sz val="11"/>
        <rFont val="Arial"/>
        <family val="2"/>
      </rPr>
      <t>A</t>
    </r>
    <r>
      <rPr>
        <sz val="11"/>
        <rFont val="Arial"/>
        <family val="2"/>
      </rPr>
      <t>zione</t>
    </r>
  </si>
  <si>
    <r>
      <rPr>
        <b/>
        <sz val="11"/>
        <rFont val="Arial"/>
        <family val="2"/>
      </rPr>
      <t>R</t>
    </r>
    <r>
      <rPr>
        <sz val="11"/>
        <rFont val="Arial"/>
        <family val="2"/>
      </rPr>
      <t>igore</t>
    </r>
  </si>
  <si>
    <t>Classifica</t>
  </si>
  <si>
    <r>
      <rPr>
        <b/>
        <sz val="8"/>
        <rFont val="Arial"/>
        <family val="2"/>
      </rPr>
      <t>C</t>
    </r>
    <r>
      <rPr>
        <sz val="8"/>
        <rFont val="Arial"/>
        <family val="2"/>
      </rPr>
      <t>ornerCorto</t>
    </r>
  </si>
  <si>
    <t>Paronuzzi Paolo</t>
  </si>
  <si>
    <t>Morleo Carlo</t>
  </si>
  <si>
    <t>Dussi Lorenzo</t>
  </si>
  <si>
    <t>Scanu Andrea</t>
  </si>
  <si>
    <t>Costa Enrico</t>
  </si>
  <si>
    <t>Nabarro Alessio</t>
  </si>
  <si>
    <t>Asuni Lorenzo</t>
  </si>
  <si>
    <t>Gadda Daniele</t>
  </si>
  <si>
    <t>Jaroszweski Filip</t>
  </si>
  <si>
    <t>Jaroszewski Oskar</t>
  </si>
  <si>
    <t>cavallo Luca</t>
  </si>
  <si>
    <t>Bosso Mac Donnell Gaston</t>
  </si>
  <si>
    <t>Tosco Stefania</t>
  </si>
  <si>
    <t>Savenko Zhanna</t>
  </si>
  <si>
    <t>Huertas Soler Raquel</t>
  </si>
  <si>
    <t>Lovagnini agostina</t>
  </si>
  <si>
    <t>Buda Cintia Belen</t>
  </si>
  <si>
    <t>Ciufolini Giorgia</t>
  </si>
  <si>
    <t>Quetglas Bojar Martina</t>
  </si>
  <si>
    <t>Sarnari flaminia</t>
  </si>
  <si>
    <t>Gomez Maria Fernanda</t>
  </si>
  <si>
    <t>Taglioli giulia</t>
  </si>
  <si>
    <t>Puglisi Sara</t>
  </si>
  <si>
    <t>Ciucci Valeria</t>
  </si>
  <si>
    <t>Vynohradova Maryna</t>
  </si>
  <si>
    <t>Carta Federica</t>
  </si>
  <si>
    <t>Dalla Vittoria Teresa</t>
  </si>
  <si>
    <t>Platania Marialucia</t>
  </si>
  <si>
    <t>Novik Victoryia</t>
  </si>
  <si>
    <t>Rodriguez Camila</t>
  </si>
  <si>
    <t>Flamini Lorena</t>
  </si>
  <si>
    <t>Mezzalira Chiara</t>
  </si>
  <si>
    <t>Gir. B</t>
  </si>
  <si>
    <t>Di Levrano Francesco</t>
  </si>
  <si>
    <t>Guerrini Francesco</t>
  </si>
  <si>
    <t>Iovane Luigi</t>
  </si>
  <si>
    <t>Forani Matteo</t>
  </si>
  <si>
    <t>Laici Manuel</t>
  </si>
  <si>
    <t>Muscella Stefano</t>
  </si>
  <si>
    <t>Porco Damian Pedro</t>
  </si>
  <si>
    <t>Muzzioli Alessandro</t>
  </si>
  <si>
    <t>Cavriani Alex</t>
  </si>
  <si>
    <t>Succi Marcello</t>
  </si>
  <si>
    <t>Gir. A</t>
  </si>
  <si>
    <t>Galeri Massimiliano</t>
  </si>
  <si>
    <t>Borghans Rogier</t>
  </si>
  <si>
    <t>Kovacevic Nemanja</t>
  </si>
  <si>
    <t>Resconi Cristian</t>
  </si>
  <si>
    <t>Sorice Luca</t>
  </si>
  <si>
    <t>Melegatti Matteo</t>
  </si>
  <si>
    <t>De Kok Bas</t>
  </si>
  <si>
    <t>Ferrante Franco</t>
  </si>
  <si>
    <t>Serpelloni Cordioli Simone</t>
  </si>
  <si>
    <t>De Marziani Franco</t>
  </si>
  <si>
    <t>Campbell Bas Jan Marinus</t>
  </si>
  <si>
    <t>Lugo Matteo</t>
  </si>
  <si>
    <t>Abdalla Sameh Mahmoud Metwaly</t>
  </si>
  <si>
    <t>Barbagallo Ignazio</t>
  </si>
  <si>
    <t>Privitera Josef</t>
  </si>
  <si>
    <t>Gallinaro Matteo</t>
  </si>
  <si>
    <t>Sehmbey Ajit Pal Singh</t>
  </si>
  <si>
    <t>Lagoni Andrea</t>
  </si>
  <si>
    <t>Medici Franco</t>
  </si>
  <si>
    <t>Boiardi Filippo</t>
  </si>
  <si>
    <t>Pini Andrea</t>
  </si>
  <si>
    <t>Corradini David</t>
  </si>
  <si>
    <t>Prandi Roberto</t>
  </si>
  <si>
    <t>Anwar Noshad</t>
  </si>
  <si>
    <t>Fladung Ezequiel Nicolas</t>
  </si>
  <si>
    <t>Caruso Franco Nicolas</t>
  </si>
  <si>
    <t>De Montis Enrico</t>
  </si>
  <si>
    <t>Galan Francisco Tomas</t>
  </si>
  <si>
    <t>Dallons Julien Dominique</t>
  </si>
  <si>
    <t>Grossi Davide</t>
  </si>
  <si>
    <t>Marchetti Dodi</t>
  </si>
  <si>
    <t>Scipioni Leonardo</t>
  </si>
  <si>
    <t>Barone Davide</t>
  </si>
  <si>
    <t>Benedetto Fabrizio</t>
  </si>
  <si>
    <t>Cuccu Alessandro</t>
  </si>
  <si>
    <t>Vargiu Andrea</t>
  </si>
  <si>
    <t>Polischuk Oleh</t>
  </si>
  <si>
    <t>Bin Hamirin Abdul Khaliq</t>
  </si>
  <si>
    <t>Sandrakasi Selvaraju</t>
  </si>
  <si>
    <t>Della Motta Fabio</t>
  </si>
  <si>
    <t>Wybieralska Agata</t>
  </si>
  <si>
    <t>Muccelli Sara</t>
  </si>
  <si>
    <t>Napolitano Silvia</t>
  </si>
  <si>
    <t>Ruiz Castillo Jose Antonio</t>
  </si>
  <si>
    <t>Mignardi Matteo</t>
  </si>
  <si>
    <t>Cortelli Leonardo</t>
  </si>
  <si>
    <t>Palumbo Leonardo</t>
  </si>
  <si>
    <t>Valentino Luca</t>
  </si>
  <si>
    <t>Ortega Juan Francisco</t>
  </si>
  <si>
    <t>Palacio Manuel</t>
  </si>
  <si>
    <t>Amorosini Mattia</t>
  </si>
  <si>
    <t>Sanasi Nicola</t>
  </si>
  <si>
    <t>Missaglia Nicola</t>
  </si>
  <si>
    <t>Bhana Priyesh Girish</t>
  </si>
  <si>
    <t>Green David Charles William</t>
  </si>
  <si>
    <t>Boi Giacomo</t>
  </si>
  <si>
    <t>Matteotti Michele</t>
  </si>
  <si>
    <t>Ughetto Alberto</t>
  </si>
  <si>
    <t>Ughetto Michele</t>
  </si>
  <si>
    <t>Morleo Giampiero</t>
  </si>
  <si>
    <t>Alcaza Claudio Omar</t>
  </si>
  <si>
    <t>Cardenas Leandro</t>
  </si>
  <si>
    <t>Colpani Giulio</t>
  </si>
  <si>
    <t>Gailliaert Loran Simon Pasqual Christophe</t>
  </si>
  <si>
    <t>Saoncella Dario</t>
  </si>
  <si>
    <t>Cordella Lorenzo</t>
  </si>
  <si>
    <t>Fiorani Giacomo</t>
  </si>
  <si>
    <t>Di Nardo Nicolas</t>
  </si>
  <si>
    <t>Baah Shadrack</t>
  </si>
  <si>
    <t>Montagnese Roberto</t>
  </si>
  <si>
    <t>Vaglini Riccardo</t>
  </si>
  <si>
    <t>Caruso Andrea</t>
  </si>
  <si>
    <t>Lo Cascio Pietro Giovanni</t>
  </si>
  <si>
    <t>Ciancaglia Andrea</t>
  </si>
  <si>
    <t>Gallinaro Fabio</t>
  </si>
  <si>
    <t>Singh Amritpal</t>
  </si>
  <si>
    <t>Ibanez Saggia Tomas</t>
  </si>
  <si>
    <t>Pischedda Davide</t>
  </si>
  <si>
    <t>Corona Rafaele</t>
  </si>
  <si>
    <t>Arosio Davide Maria</t>
  </si>
  <si>
    <t>D'Amico Leonardo</t>
  </si>
  <si>
    <t>Ferrara Danilo</t>
  </si>
  <si>
    <t>Benchea Eduard</t>
  </si>
  <si>
    <t>Bettega Massimo</t>
  </si>
  <si>
    <t>Fiorio Pia Luca</t>
  </si>
  <si>
    <t>Scarcina Mattia</t>
  </si>
  <si>
    <t>Vasquez Parellada Joaquin</t>
  </si>
  <si>
    <t>Lautaro Domene</t>
  </si>
  <si>
    <t>Vargiu Fabio</t>
  </si>
  <si>
    <t>Giglio Alessandro</t>
  </si>
  <si>
    <t>Salvi Maurizio</t>
  </si>
  <si>
    <t>Vaiani Lorenzo</t>
  </si>
  <si>
    <t>Davydenko Nataliya</t>
  </si>
  <si>
    <t>totolo ginevra</t>
  </si>
  <si>
    <t>Fierro Villamar Susan</t>
  </si>
  <si>
    <t>Farci Anna</t>
  </si>
  <si>
    <t>Binti Abdul Rashid Nuraini</t>
  </si>
  <si>
    <t>Binti Mahd Sukri Fatin Shafika</t>
  </si>
  <si>
    <t>Piras Carolina</t>
  </si>
  <si>
    <t>conforto Rebecca</t>
  </si>
  <si>
    <t>Valente Giulia</t>
  </si>
  <si>
    <t>Conforto Gioele</t>
  </si>
  <si>
    <t>De Vivo Giulio</t>
  </si>
  <si>
    <t>Araoz Ricardo Ariel</t>
  </si>
  <si>
    <t>Khairy Karim</t>
  </si>
  <si>
    <t>Shahzad Muhammad Amir</t>
  </si>
  <si>
    <t>Mureddu Fabio</t>
  </si>
  <si>
    <t>Burli Edoardo</t>
  </si>
  <si>
    <t>Waleed Mohamed Mahmoud Mohamed Mohamed</t>
  </si>
  <si>
    <t>Fenu Stefano</t>
  </si>
  <si>
    <t>Pajtesa Alkmina</t>
  </si>
  <si>
    <t>Paolacci Giulia</t>
  </si>
  <si>
    <t>Santini Silvia</t>
  </si>
  <si>
    <t>Mongiano Patricio Demian</t>
  </si>
  <si>
    <t>Romano Marco</t>
  </si>
  <si>
    <t>Tocco Gabriele</t>
  </si>
  <si>
    <t>Tocco Giovanni</t>
  </si>
  <si>
    <t>De Angelis Michele</t>
  </si>
  <si>
    <t>Travaglia Andrea</t>
  </si>
  <si>
    <t>Sirigu Vittorio</t>
  </si>
  <si>
    <t>Pastore Cosimo Antonio</t>
  </si>
  <si>
    <t>Salihi Bajrano</t>
  </si>
  <si>
    <t>Vaglini Davide</t>
  </si>
  <si>
    <t>Tripiana Franco Emanuel</t>
  </si>
  <si>
    <t>Tognetti Giacomo</t>
  </si>
  <si>
    <t>Pellegrini Nicolo'</t>
  </si>
  <si>
    <t>Porru Francesco</t>
  </si>
  <si>
    <t>Cau Riccardo</t>
  </si>
  <si>
    <t>Sanna Nicola</t>
  </si>
  <si>
    <t>Olla Enrico</t>
  </si>
  <si>
    <t>Correa Huacon Dario Fabricio</t>
  </si>
  <si>
    <t>Crovetto Nicolo'</t>
  </si>
  <si>
    <t>Becco Miguel</t>
  </si>
  <si>
    <t>Hyrenko Roman</t>
  </si>
  <si>
    <t>Anania Alessia</t>
  </si>
  <si>
    <t>Bormida Elettra</t>
  </si>
  <si>
    <t>Landi Ludovica</t>
  </si>
  <si>
    <t>Lecchini Martina</t>
  </si>
  <si>
    <t>Granatto Delfina</t>
  </si>
  <si>
    <t>Herrera Sergio Daniel</t>
  </si>
  <si>
    <t>Ardito Cosimo Federico</t>
  </si>
  <si>
    <t>Atzeni Igor</t>
  </si>
  <si>
    <t>Sacco Alessandro</t>
  </si>
  <si>
    <t>Munafo' Horta Juan Antonio</t>
  </si>
  <si>
    <t>Grosso Dalen</t>
  </si>
  <si>
    <t>Franzoia Matteo</t>
  </si>
  <si>
    <t xml:space="preserve">Mohamed Mahmoud Abdelhamid Mansour </t>
  </si>
  <si>
    <t>Licastro Davide</t>
  </si>
  <si>
    <t>Mascia Simone</t>
  </si>
  <si>
    <t>Sollazzo Mattia</t>
  </si>
  <si>
    <t>Andreoli Francesco</t>
  </si>
  <si>
    <t>Valsecchi Alessio</t>
  </si>
  <si>
    <t>Van Den Heuvel Jacobus Antonius Gerardus Maria</t>
  </si>
  <si>
    <t>Kumar Yogesh</t>
  </si>
  <si>
    <t>Ferretti Matteo</t>
  </si>
  <si>
    <t>Albornoz German</t>
  </si>
  <si>
    <t>Scano Lorenzo</t>
  </si>
  <si>
    <t>Domecq Chantry Carlos Damian</t>
  </si>
  <si>
    <t>Frau Enrico</t>
  </si>
  <si>
    <t>Cappellaro Pietromaria</t>
  </si>
  <si>
    <t>Biancaniello Simone</t>
  </si>
  <si>
    <t>Zoppi Simone</t>
  </si>
  <si>
    <t>Gazzera Piermattia</t>
  </si>
  <si>
    <t>Giraudo Alessandro</t>
  </si>
  <si>
    <t>Perelli Loris</t>
  </si>
  <si>
    <t>Rodriguez Saurina Agustin</t>
  </si>
  <si>
    <t>Naveed Asim</t>
  </si>
  <si>
    <t>Vyhanyaylo Iryna</t>
  </si>
  <si>
    <t>Roverano Milagros</t>
  </si>
  <si>
    <t>Aramu Marianna</t>
  </si>
  <si>
    <t>Diachuk Sergii</t>
  </si>
  <si>
    <t>Tocco Andrea</t>
  </si>
  <si>
    <t>Colella Michele</t>
  </si>
  <si>
    <t>Blaumer Jakob</t>
  </si>
  <si>
    <t>Della Motta Giacomo</t>
  </si>
  <si>
    <t>Mastrogiacomo Simone</t>
  </si>
  <si>
    <t>Schroder Bram</t>
  </si>
  <si>
    <t>Singh Jasbeer Antonio</t>
  </si>
  <si>
    <t>Corrado Massimo</t>
  </si>
  <si>
    <t>Padovani Lorenzo</t>
  </si>
  <si>
    <t>Remus Alessandro</t>
  </si>
  <si>
    <t>Eguizabal German</t>
  </si>
  <si>
    <t>Nowakowski Michal</t>
  </si>
  <si>
    <t>Gazzini Tommaso</t>
  </si>
  <si>
    <t>Middeldorp Olmo Luigi Antoon Briglia</t>
  </si>
  <si>
    <t>Elsayed Mohamed Belal Saad</t>
  </si>
  <si>
    <t>Massera Lorenzo</t>
  </si>
  <si>
    <t>Sampaolesi Jan</t>
  </si>
  <si>
    <t>Sardone Giovanni</t>
  </si>
  <si>
    <t>Botsio Johnny</t>
  </si>
  <si>
    <t>Bruzzone Giacomo</t>
  </si>
  <si>
    <t>Wachowiak Michal</t>
  </si>
  <si>
    <t>Montagnese Matteo</t>
  </si>
  <si>
    <t>Marizzoni Fabio</t>
  </si>
  <si>
    <t>Marizzoni Luca</t>
  </si>
  <si>
    <t>Paolantoni Marco</t>
  </si>
  <si>
    <t>Vinai Marco</t>
  </si>
  <si>
    <t>Vrins Rein</t>
  </si>
  <si>
    <t>Pesce Pietro</t>
  </si>
  <si>
    <t>Tabarelli Luca</t>
  </si>
  <si>
    <t>Quattrin Sebastian Ignacio</t>
  </si>
  <si>
    <t>Fanni Giacomo</t>
  </si>
  <si>
    <t>Jorge Fernando Norberto</t>
  </si>
  <si>
    <t>De Biase Pilar</t>
  </si>
  <si>
    <t>Bravo Quintans Martina</t>
  </si>
  <si>
    <t>Carosso Candela Pilar</t>
  </si>
  <si>
    <t>Galligani Giulia</t>
  </si>
  <si>
    <t>Guerrini Fabio</t>
  </si>
  <si>
    <t>Castillo Martin Iker Felipe</t>
  </si>
  <si>
    <t>Ferin Eli</t>
  </si>
  <si>
    <t>Abraham Marcelo Ruben</t>
  </si>
  <si>
    <t>Da Gai Luca</t>
  </si>
  <si>
    <t>Greco Fabio</t>
  </si>
  <si>
    <t>Zalatel Martin Miguel</t>
  </si>
  <si>
    <t>Arlenghi Andrea</t>
  </si>
  <si>
    <t>Corno Gervasoni Fabrizio</t>
  </si>
  <si>
    <t>Chiricosta Domenico</t>
  </si>
  <si>
    <t>Lugas Davide</t>
  </si>
  <si>
    <t>Driemel German Ignacio</t>
  </si>
  <si>
    <t>Grosso Sandy</t>
  </si>
  <si>
    <t>Keating Samuel Glenn</t>
  </si>
  <si>
    <t>Thomas James Evan</t>
  </si>
  <si>
    <t>Trevisan Sergio</t>
  </si>
  <si>
    <t>Gheith Youssef Mohamed Anany</t>
  </si>
  <si>
    <t>Sarwar Nadeem</t>
  </si>
  <si>
    <t>Caraballo Cardenas  Yosvany</t>
  </si>
  <si>
    <t>Mirabile Sergio</t>
  </si>
  <si>
    <t>Sardo Salvatore</t>
  </si>
  <si>
    <t>Menichini Gabriele</t>
  </si>
  <si>
    <t>Galifi Alex</t>
  </si>
  <si>
    <t>Raimondo Gaia</t>
  </si>
  <si>
    <t>grossi Agnese</t>
  </si>
  <si>
    <t>Matteraglia Anna</t>
  </si>
  <si>
    <t>Fabro Francesca</t>
  </si>
  <si>
    <t>Geusa Camilla</t>
  </si>
  <si>
    <t>Ceratto Maria De Los Milagros</t>
  </si>
  <si>
    <t>Carta Giaime</t>
  </si>
  <si>
    <t>Maxia Alberto</t>
  </si>
  <si>
    <t>Bettuzzi Mattia</t>
  </si>
  <si>
    <t>Carrera Marco</t>
  </si>
  <si>
    <t>Guastini Niccolo</t>
  </si>
  <si>
    <t>Rosato Maria Antonella</t>
  </si>
  <si>
    <t>Arbia elena</t>
  </si>
  <si>
    <t>Raineri Jorgelina</t>
  </si>
  <si>
    <t>Castelli Alessio</t>
  </si>
  <si>
    <t>Ugalde Santiago</t>
  </si>
  <si>
    <t>Correa Huacon Dario Fabian</t>
  </si>
  <si>
    <t>Ladavaz Valentin</t>
  </si>
  <si>
    <t>Cavallini Fabio</t>
  </si>
  <si>
    <t>Colella Alessandro</t>
  </si>
  <si>
    <t>Giuliani Davide</t>
  </si>
  <si>
    <t>Nikodimovich Marta</t>
  </si>
  <si>
    <t>Chirico Chiara</t>
  </si>
  <si>
    <t>Tiralongo Evelina</t>
  </si>
  <si>
    <t>Flores Gisela Lucrecia</t>
  </si>
  <si>
    <t>Kimeu Lilian Nzisa</t>
  </si>
  <si>
    <t>Menconi Ottavia</t>
  </si>
  <si>
    <t>Mascia Enrica</t>
  </si>
  <si>
    <t>Marchesin Giorgia</t>
  </si>
  <si>
    <t>traversa Nicolo'</t>
  </si>
  <si>
    <t>Scaldaferri Enrico</t>
  </si>
  <si>
    <t>Vettori Roland</t>
  </si>
  <si>
    <t>Tessore Fabio</t>
  </si>
  <si>
    <t>Bianco Osvaldo</t>
  </si>
  <si>
    <t>debortoli Andrea</t>
  </si>
  <si>
    <t>Brunetto Oreste Domenico</t>
  </si>
  <si>
    <t>Bin Francesco</t>
  </si>
  <si>
    <t>Bais Jacopo</t>
  </si>
  <si>
    <t>Venturi John Alex</t>
  </si>
  <si>
    <t>Van Den Heede Marie</t>
  </si>
  <si>
    <t>Scudier Angela</t>
  </si>
  <si>
    <t>A. S. D. S.G. AMSICORA</t>
  </si>
  <si>
    <t>H.F. LORENZONI  A. S. D.</t>
  </si>
  <si>
    <t>HOCKEY CLUB ARGENTIA A. S. D.</t>
  </si>
  <si>
    <t>A. S. D. HOCKEY F.LIBERTAS S.SABA ROMA</t>
  </si>
  <si>
    <t>C.U.S. PISA A. S. D.</t>
  </si>
  <si>
    <t>A. S. D. HOCKEY CLUB SUELLI</t>
  </si>
  <si>
    <t>A. S. D. SUPERBA HOCKEY CLUB</t>
  </si>
  <si>
    <t>A.  S. D. C.U.S. CAGLIARI</t>
  </si>
  <si>
    <t>SAVONA HOCKEY CLUB A. S. D.</t>
  </si>
  <si>
    <t>HOCKEY CLUB PISTOIA A.S. D.</t>
  </si>
  <si>
    <t>A. S. D.  RASSEMBLEMENT HOCKEY CLUB</t>
  </si>
  <si>
    <t>A. S. D. HOCKEY CUSCUBE BRESCIA</t>
  </si>
  <si>
    <t>A. D. POLIS. VALVERDE</t>
  </si>
  <si>
    <t>A.S.D. HOCKEY CLUB VILLAFRANCA</t>
  </si>
  <si>
    <t>A. S. D. HOCKEY CLUB BONDENO</t>
  </si>
  <si>
    <t>A. RICREATIVA FINCANTIERI - A. S. D.</t>
  </si>
  <si>
    <t>HOCKEY CLUB OLIMPIA D. - `CESTARO ROSSI`</t>
  </si>
  <si>
    <t>HOCKEY POTENZA PICENA  S.S.D. A R.L.</t>
  </si>
  <si>
    <t>A. D. POLIS. JUVENILIA URAS</t>
  </si>
  <si>
    <t>HOCKEY CLUB BRA A. S. D.</t>
  </si>
  <si>
    <t>A. S. D. S.H. PAOLO BONOMI</t>
  </si>
  <si>
    <t>A. S. D. TEVERE EUR HOCKEY</t>
  </si>
  <si>
    <t>A. S. D. HOCKEY TEAM BOLOGNA</t>
  </si>
  <si>
    <t>HOCKEY SU PRATO VALCHISONE A. S. D.</t>
  </si>
  <si>
    <t>A. S. D. HOCKEY CLUB ROMA</t>
  </si>
  <si>
    <t>A. D. ADIGE UNITED HOCKEY CLUB</t>
  </si>
  <si>
    <t>POLIS. FERRINI CAGLIARI - A. S. D.</t>
  </si>
  <si>
    <t>C.U.S. PADOVA A. S. D.</t>
  </si>
  <si>
    <t>A. S. D. BUTTERFLY ROMA HOCKEY &amp; C.C.</t>
  </si>
  <si>
    <t>C.S.P.-S.GIORGIO HOCKEY CASALE A.S.D.</t>
  </si>
  <si>
    <t>ASS.S.D. H.P. CITTA` DEL TRICOLORE</t>
  </si>
  <si>
    <t>Valsecchi Davide</t>
  </si>
  <si>
    <t>Leghissa Lorenzo</t>
  </si>
  <si>
    <t>Bonacini Noe'</t>
  </si>
  <si>
    <t>D'Alfonso Tommaso</t>
  </si>
  <si>
    <t>Garbaccio Marco</t>
  </si>
  <si>
    <t>Lorrai Daniele</t>
  </si>
  <si>
    <t xml:space="preserve">POLIS. FERRINI CAGLIARI - A. S. D. </t>
  </si>
  <si>
    <t>Giorgi Nicola</t>
  </si>
  <si>
    <t>Quiroga Franco Andres</t>
  </si>
  <si>
    <t>Bergamini Andrea</t>
  </si>
  <si>
    <t>Salemi Matteo</t>
  </si>
  <si>
    <t>Harte Lucas Santiago</t>
  </si>
  <si>
    <t>Mattioli Simone</t>
  </si>
  <si>
    <t>Dudchenco Vladislav</t>
  </si>
  <si>
    <t>Giordano Daniele</t>
  </si>
  <si>
    <t>Ferrini Giulio</t>
  </si>
  <si>
    <t>Dumbrava Dumitru</t>
  </si>
  <si>
    <t>Manconi Luigi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</si>
</sst>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\-mmm\-yy"/>
    <numFmt numFmtId="173" formatCode="d\-mmm"/>
    <numFmt numFmtId="174" formatCode="_-[$€]\ * #,##0.00_-;\-[$€]\ * #,##0.00_-;_-[$€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6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i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74" fontId="13" fillId="0" borderId="0" applyFont="0" applyFill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14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18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wrapText="1"/>
    </xf>
    <xf numFmtId="0" fontId="63" fillId="0" borderId="19" xfId="0" applyFont="1" applyBorder="1" applyAlignment="1">
      <alignment horizontal="center" shrinkToFit="1"/>
    </xf>
    <xf numFmtId="0" fontId="1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right" vertical="center" shrinkToFit="1"/>
    </xf>
    <xf numFmtId="0" fontId="22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 shrinkToFit="1"/>
    </xf>
    <xf numFmtId="0" fontId="23" fillId="0" borderId="0" xfId="0" applyFont="1" applyAlignment="1">
      <alignment vertical="center" shrinkToFit="1"/>
    </xf>
    <xf numFmtId="0" fontId="8" fillId="0" borderId="12" xfId="0" applyFont="1" applyBorder="1" applyAlignment="1">
      <alignment shrinkToFit="1"/>
    </xf>
    <xf numFmtId="0" fontId="8" fillId="0" borderId="14" xfId="0" applyFont="1" applyBorder="1" applyAlignment="1">
      <alignment shrinkToFit="1"/>
    </xf>
    <xf numFmtId="0" fontId="24" fillId="0" borderId="16" xfId="0" applyFont="1" applyBorder="1" applyAlignment="1">
      <alignment shrinkToFit="1"/>
    </xf>
    <xf numFmtId="0" fontId="24" fillId="0" borderId="17" xfId="0" applyFont="1" applyBorder="1" applyAlignment="1">
      <alignment shrinkToFit="1"/>
    </xf>
    <xf numFmtId="0" fontId="24" fillId="0" borderId="12" xfId="0" applyFont="1" applyBorder="1" applyAlignment="1">
      <alignment shrinkToFit="1"/>
    </xf>
    <xf numFmtId="0" fontId="24" fillId="0" borderId="14" xfId="0" applyFont="1" applyBorder="1" applyAlignment="1">
      <alignment shrinkToFit="1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173" fontId="8" fillId="0" borderId="12" xfId="0" applyNumberFormat="1" applyFont="1" applyBorder="1" applyAlignment="1">
      <alignment vertical="center" shrinkToFit="1"/>
    </xf>
    <xf numFmtId="173" fontId="8" fillId="0" borderId="14" xfId="0" applyNumberFormat="1" applyFont="1" applyBorder="1" applyAlignment="1">
      <alignment vertical="center" shrinkToFit="1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ta" xfId="51"/>
    <cellStyle name="Output" xfId="52"/>
    <cellStyle name="Percent" xfId="53"/>
    <cellStyle name="Stile 1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57150</xdr:rowOff>
    </xdr:from>
    <xdr:to>
      <xdr:col>2</xdr:col>
      <xdr:colOff>666750</xdr:colOff>
      <xdr:row>2</xdr:row>
      <xdr:rowOff>133350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5715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210</xdr:row>
      <xdr:rowOff>104775</xdr:rowOff>
    </xdr:from>
    <xdr:to>
      <xdr:col>2</xdr:col>
      <xdr:colOff>647700</xdr:colOff>
      <xdr:row>212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5785425"/>
          <a:ext cx="590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107</xdr:row>
      <xdr:rowOff>47625</xdr:rowOff>
    </xdr:from>
    <xdr:to>
      <xdr:col>2</xdr:col>
      <xdr:colOff>676275</xdr:colOff>
      <xdr:row>110</xdr:row>
      <xdr:rowOff>9525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802130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104775</xdr:rowOff>
    </xdr:from>
    <xdr:to>
      <xdr:col>2</xdr:col>
      <xdr:colOff>676275</xdr:colOff>
      <xdr:row>3</xdr:row>
      <xdr:rowOff>28575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0477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9525</xdr:rowOff>
    </xdr:from>
    <xdr:to>
      <xdr:col>2</xdr:col>
      <xdr:colOff>647700</xdr:colOff>
      <xdr:row>3</xdr:row>
      <xdr:rowOff>47625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5905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5-2006\Marcatori%20A1F%202004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6-2007\Marcatori%20A1M%202006-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05-2006\Campionato04-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TAMPA\UTSTAMPA\2010-2011\Marcatori%20A1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 Brescia"/>
      <sheetName val="CUS Catania"/>
      <sheetName val="CUS Padova"/>
      <sheetName val="HF Lorenzoni CRB"/>
      <sheetName val="HF Mori Villafranca"/>
      <sheetName val="Hockey Martesana"/>
      <sheetName val="Seneca S. Saba"/>
      <sheetName val="SG Amsicora T.Sarda"/>
      <sheetName val="Campionato"/>
    </sheetNames>
    <sheetDataSet>
      <sheetData sheetId="8">
        <row r="3">
          <cell r="A3">
            <v>0</v>
          </cell>
          <cell r="B3" t="str">
            <v>1DataA</v>
          </cell>
          <cell r="C3">
            <v>0</v>
          </cell>
          <cell r="D3" t="str">
            <v>1GFa</v>
          </cell>
          <cell r="E3" t="str">
            <v>1GSa</v>
          </cell>
          <cell r="F3" t="str">
            <v>CUS Brescia</v>
          </cell>
          <cell r="G3">
            <v>0</v>
          </cell>
          <cell r="H3">
            <v>0</v>
          </cell>
          <cell r="I3">
            <v>0</v>
          </cell>
          <cell r="J3" t="str">
            <v>1DataR</v>
          </cell>
          <cell r="K3" t="str">
            <v>1GFr</v>
          </cell>
          <cell r="L3" t="str">
            <v>1GSr</v>
          </cell>
          <cell r="M3" t="str">
            <v>2DataA</v>
          </cell>
          <cell r="N3">
            <v>0</v>
          </cell>
          <cell r="O3" t="str">
            <v>2GFa</v>
          </cell>
          <cell r="P3" t="str">
            <v>2GSa</v>
          </cell>
          <cell r="Q3" t="str">
            <v>CUS Catania</v>
          </cell>
          <cell r="R3">
            <v>0</v>
          </cell>
          <cell r="S3">
            <v>0</v>
          </cell>
          <cell r="T3">
            <v>0</v>
          </cell>
          <cell r="U3" t="str">
            <v>2DataR</v>
          </cell>
          <cell r="V3" t="str">
            <v>2GFr</v>
          </cell>
          <cell r="W3" t="str">
            <v>2GSr</v>
          </cell>
          <cell r="X3" t="str">
            <v>3DataA</v>
          </cell>
          <cell r="Y3">
            <v>0</v>
          </cell>
          <cell r="Z3" t="str">
            <v>3GFa</v>
          </cell>
          <cell r="AA3" t="str">
            <v>3GSa</v>
          </cell>
          <cell r="AB3" t="str">
            <v>CUS Padova</v>
          </cell>
          <cell r="AC3">
            <v>0</v>
          </cell>
          <cell r="AD3">
            <v>0</v>
          </cell>
          <cell r="AE3">
            <v>0</v>
          </cell>
          <cell r="AF3" t="str">
            <v>3DataR</v>
          </cell>
          <cell r="AG3" t="str">
            <v>3GFr</v>
          </cell>
          <cell r="AH3" t="str">
            <v>3GSr</v>
          </cell>
          <cell r="AI3" t="str">
            <v>4DataA</v>
          </cell>
          <cell r="AJ3">
            <v>0</v>
          </cell>
          <cell r="AK3" t="str">
            <v>4GFa</v>
          </cell>
          <cell r="AL3" t="str">
            <v>4GSa</v>
          </cell>
          <cell r="AM3" t="str">
            <v>HF Lorenzoni CRB</v>
          </cell>
          <cell r="AN3">
            <v>0</v>
          </cell>
          <cell r="AO3">
            <v>0</v>
          </cell>
          <cell r="AP3">
            <v>0</v>
          </cell>
          <cell r="AQ3" t="str">
            <v>4DataR</v>
          </cell>
          <cell r="AR3" t="str">
            <v>4GFr</v>
          </cell>
          <cell r="AS3" t="str">
            <v>4GSr</v>
          </cell>
          <cell r="AT3" t="str">
            <v>5DataA</v>
          </cell>
          <cell r="AU3">
            <v>0</v>
          </cell>
          <cell r="AV3" t="str">
            <v>5GFa</v>
          </cell>
          <cell r="AW3" t="str">
            <v>5GSa</v>
          </cell>
          <cell r="AX3" t="str">
            <v>HF Mori Villafranca</v>
          </cell>
          <cell r="AY3">
            <v>0</v>
          </cell>
          <cell r="AZ3">
            <v>0</v>
          </cell>
          <cell r="BA3">
            <v>0</v>
          </cell>
          <cell r="BB3" t="str">
            <v>5DataR</v>
          </cell>
          <cell r="BC3" t="str">
            <v>5GFr</v>
          </cell>
          <cell r="BD3" t="str">
            <v>5GSr</v>
          </cell>
          <cell r="BE3" t="str">
            <v>6DataA</v>
          </cell>
          <cell r="BF3">
            <v>0</v>
          </cell>
          <cell r="BG3" t="str">
            <v>6GFa</v>
          </cell>
          <cell r="BH3" t="str">
            <v>6GSa</v>
          </cell>
          <cell r="BI3" t="str">
            <v>Hockey Martesana</v>
          </cell>
          <cell r="BJ3">
            <v>0</v>
          </cell>
          <cell r="BK3">
            <v>0</v>
          </cell>
          <cell r="BL3">
            <v>0</v>
          </cell>
          <cell r="BM3" t="str">
            <v>6DataR</v>
          </cell>
          <cell r="BN3" t="str">
            <v>6GFr</v>
          </cell>
          <cell r="BO3" t="str">
            <v>6GSr</v>
          </cell>
          <cell r="BP3" t="str">
            <v>7DataA</v>
          </cell>
          <cell r="BQ3">
            <v>0</v>
          </cell>
          <cell r="BR3" t="str">
            <v>7GFa</v>
          </cell>
          <cell r="BS3" t="str">
            <v>7GSa</v>
          </cell>
          <cell r="BT3" t="str">
            <v>Seneca S. Saba</v>
          </cell>
          <cell r="BU3">
            <v>0</v>
          </cell>
          <cell r="BV3">
            <v>0</v>
          </cell>
          <cell r="BW3">
            <v>0</v>
          </cell>
          <cell r="BX3" t="str">
            <v>7DataR</v>
          </cell>
          <cell r="BY3" t="str">
            <v>7GFr</v>
          </cell>
          <cell r="BZ3" t="str">
            <v>7GSr</v>
          </cell>
          <cell r="CA3" t="str">
            <v>8DataA</v>
          </cell>
          <cell r="CB3">
            <v>0</v>
          </cell>
          <cell r="CC3" t="str">
            <v>8GFa</v>
          </cell>
          <cell r="CD3" t="str">
            <v>8GSa</v>
          </cell>
          <cell r="CE3" t="str">
            <v>SG Amsicora T. Sarda</v>
          </cell>
          <cell r="CF3">
            <v>0</v>
          </cell>
          <cell r="CG3">
            <v>0</v>
          </cell>
          <cell r="CH3">
            <v>0</v>
          </cell>
          <cell r="CI3" t="str">
            <v>8DataR</v>
          </cell>
          <cell r="CJ3" t="str">
            <v>8GFr</v>
          </cell>
          <cell r="CK3" t="str">
            <v>8GSr</v>
          </cell>
        </row>
        <row r="4">
          <cell r="A4">
            <v>0</v>
          </cell>
          <cell r="B4" t="str">
            <v>Data</v>
          </cell>
          <cell r="C4" t="str">
            <v>Cod.</v>
          </cell>
          <cell r="D4" t="str">
            <v>Andata</v>
          </cell>
          <cell r="E4">
            <v>0</v>
          </cell>
          <cell r="F4">
            <v>0</v>
          </cell>
          <cell r="G4" t="str">
            <v>Campo</v>
          </cell>
          <cell r="H4">
            <v>0</v>
          </cell>
          <cell r="I4" t="str">
            <v>Cod.</v>
          </cell>
          <cell r="J4" t="str">
            <v>Data</v>
          </cell>
          <cell r="K4">
            <v>0</v>
          </cell>
          <cell r="L4" t="str">
            <v>Ritorno</v>
          </cell>
          <cell r="M4" t="str">
            <v>Data</v>
          </cell>
          <cell r="N4" t="str">
            <v>Cod.</v>
          </cell>
          <cell r="O4" t="str">
            <v>Andata</v>
          </cell>
          <cell r="P4">
            <v>0</v>
          </cell>
          <cell r="Q4">
            <v>0</v>
          </cell>
          <cell r="R4" t="str">
            <v>Campo</v>
          </cell>
          <cell r="S4">
            <v>0</v>
          </cell>
          <cell r="T4" t="str">
            <v>Cod.</v>
          </cell>
          <cell r="U4" t="str">
            <v>Data</v>
          </cell>
          <cell r="V4">
            <v>0</v>
          </cell>
          <cell r="W4" t="str">
            <v>Ritorno</v>
          </cell>
          <cell r="X4" t="str">
            <v>Data</v>
          </cell>
          <cell r="Y4" t="str">
            <v>Cod.</v>
          </cell>
          <cell r="Z4" t="str">
            <v>Andata</v>
          </cell>
          <cell r="AA4">
            <v>0</v>
          </cell>
          <cell r="AB4">
            <v>0</v>
          </cell>
          <cell r="AC4" t="str">
            <v>Campo</v>
          </cell>
          <cell r="AD4">
            <v>0</v>
          </cell>
          <cell r="AE4" t="str">
            <v>Cod.</v>
          </cell>
          <cell r="AF4" t="str">
            <v>Data</v>
          </cell>
          <cell r="AG4">
            <v>0</v>
          </cell>
          <cell r="AH4" t="str">
            <v>Ritorno</v>
          </cell>
          <cell r="AI4" t="str">
            <v>Data</v>
          </cell>
          <cell r="AJ4" t="str">
            <v>Cod.</v>
          </cell>
          <cell r="AK4" t="str">
            <v>Andata</v>
          </cell>
          <cell r="AL4">
            <v>0</v>
          </cell>
          <cell r="AM4">
            <v>0</v>
          </cell>
          <cell r="AN4" t="str">
            <v>Campo</v>
          </cell>
          <cell r="AO4">
            <v>0</v>
          </cell>
          <cell r="AP4" t="str">
            <v>Cod.</v>
          </cell>
          <cell r="AQ4" t="str">
            <v>Data</v>
          </cell>
          <cell r="AR4">
            <v>0</v>
          </cell>
          <cell r="AS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W4">
            <v>0</v>
          </cell>
          <cell r="AX4">
            <v>0</v>
          </cell>
          <cell r="AY4" t="str">
            <v>Campo</v>
          </cell>
          <cell r="AZ4">
            <v>0</v>
          </cell>
          <cell r="BA4" t="str">
            <v>Cod.</v>
          </cell>
          <cell r="BB4" t="str">
            <v>Data</v>
          </cell>
          <cell r="BC4">
            <v>0</v>
          </cell>
          <cell r="BD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H4">
            <v>0</v>
          </cell>
          <cell r="BI4">
            <v>0</v>
          </cell>
          <cell r="BJ4" t="str">
            <v>Campo</v>
          </cell>
          <cell r="BK4">
            <v>0</v>
          </cell>
          <cell r="BL4" t="str">
            <v>Cod.</v>
          </cell>
          <cell r="BM4" t="str">
            <v>Data</v>
          </cell>
          <cell r="BN4">
            <v>0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</row>
        <row r="5">
          <cell r="A5" t="str">
            <v>1^</v>
          </cell>
          <cell r="B5">
            <v>38263</v>
          </cell>
          <cell r="C5" t="str">
            <v>2a</v>
          </cell>
          <cell r="D5">
            <v>1</v>
          </cell>
          <cell r="E5">
            <v>0</v>
          </cell>
          <cell r="F5" t="str">
            <v>CUS Brescia</v>
          </cell>
          <cell r="G5" t="str">
            <v>casa</v>
          </cell>
          <cell r="H5" t="str">
            <v>CUS Padova</v>
          </cell>
          <cell r="I5" t="str">
            <v>2r</v>
          </cell>
          <cell r="J5">
            <v>38473</v>
          </cell>
          <cell r="K5">
            <v>1</v>
          </cell>
          <cell r="L5">
            <v>2</v>
          </cell>
          <cell r="M5">
            <v>38263</v>
          </cell>
          <cell r="N5" t="str">
            <v>4a</v>
          </cell>
          <cell r="O5">
            <v>4</v>
          </cell>
          <cell r="P5">
            <v>0</v>
          </cell>
          <cell r="Q5" t="str">
            <v>CUS Catania</v>
          </cell>
          <cell r="R5" t="str">
            <v>trasf</v>
          </cell>
          <cell r="S5" t="str">
            <v>HF Lorenzoni CRB</v>
          </cell>
          <cell r="T5" t="str">
            <v>4r</v>
          </cell>
          <cell r="U5">
            <v>38473</v>
          </cell>
          <cell r="V5">
            <v>6</v>
          </cell>
          <cell r="W5">
            <v>2</v>
          </cell>
          <cell r="X5">
            <v>38263</v>
          </cell>
          <cell r="Y5" t="str">
            <v>2a</v>
          </cell>
          <cell r="Z5">
            <v>0</v>
          </cell>
          <cell r="AA5">
            <v>1</v>
          </cell>
          <cell r="AB5" t="str">
            <v>CUS Padova</v>
          </cell>
          <cell r="AC5" t="str">
            <v>trasf</v>
          </cell>
          <cell r="AD5" t="str">
            <v>CUS Brescia</v>
          </cell>
          <cell r="AE5" t="str">
            <v>2r</v>
          </cell>
          <cell r="AF5">
            <v>38473</v>
          </cell>
          <cell r="AG5">
            <v>2</v>
          </cell>
          <cell r="AH5">
            <v>1</v>
          </cell>
          <cell r="AI5">
            <v>38263</v>
          </cell>
          <cell r="AJ5" t="str">
            <v>4a</v>
          </cell>
          <cell r="AK5">
            <v>0</v>
          </cell>
          <cell r="AL5">
            <v>4</v>
          </cell>
          <cell r="AM5" t="str">
            <v>HF Lorenzoni CRB</v>
          </cell>
          <cell r="AN5" t="str">
            <v>casa</v>
          </cell>
          <cell r="AO5" t="str">
            <v>CUS Catania</v>
          </cell>
          <cell r="AP5" t="str">
            <v>4r</v>
          </cell>
          <cell r="AQ5">
            <v>38473</v>
          </cell>
          <cell r="AR5">
            <v>2</v>
          </cell>
          <cell r="AS5">
            <v>6</v>
          </cell>
          <cell r="AT5">
            <v>38263</v>
          </cell>
          <cell r="AU5" t="str">
            <v>1a</v>
          </cell>
          <cell r="AV5">
            <v>7</v>
          </cell>
          <cell r="AW5">
            <v>0</v>
          </cell>
          <cell r="AX5" t="str">
            <v>HF Mori Villafranca</v>
          </cell>
          <cell r="AY5" t="str">
            <v>casa</v>
          </cell>
          <cell r="AZ5" t="str">
            <v>Hockey Martesana</v>
          </cell>
          <cell r="BA5" t="str">
            <v>1r</v>
          </cell>
          <cell r="BB5">
            <v>38473</v>
          </cell>
          <cell r="BC5">
            <v>5</v>
          </cell>
          <cell r="BD5">
            <v>1</v>
          </cell>
          <cell r="BE5">
            <v>38263</v>
          </cell>
          <cell r="BF5" t="str">
            <v>1a</v>
          </cell>
          <cell r="BG5">
            <v>0</v>
          </cell>
          <cell r="BH5">
            <v>7</v>
          </cell>
          <cell r="BI5" t="str">
            <v>Hockey Martesana</v>
          </cell>
          <cell r="BJ5" t="str">
            <v>trasf</v>
          </cell>
          <cell r="BK5" t="str">
            <v>HF Mori Villafranca</v>
          </cell>
          <cell r="BL5" t="str">
            <v>1r</v>
          </cell>
          <cell r="BM5">
            <v>38473</v>
          </cell>
          <cell r="BN5">
            <v>1</v>
          </cell>
          <cell r="BO5">
            <v>5</v>
          </cell>
          <cell r="BP5">
            <v>38263</v>
          </cell>
          <cell r="BQ5" t="str">
            <v>3a</v>
          </cell>
          <cell r="BR5">
            <v>1</v>
          </cell>
          <cell r="BS5">
            <v>1</v>
          </cell>
          <cell r="BT5" t="str">
            <v>Seneca S. Saba</v>
          </cell>
          <cell r="BU5" t="str">
            <v>casa</v>
          </cell>
          <cell r="BV5" t="str">
            <v>SG Amsicora T. Sarda</v>
          </cell>
          <cell r="BW5" t="str">
            <v>3r</v>
          </cell>
          <cell r="BX5">
            <v>38472</v>
          </cell>
          <cell r="BY5">
            <v>0</v>
          </cell>
          <cell r="BZ5">
            <v>2</v>
          </cell>
          <cell r="CA5">
            <v>38263</v>
          </cell>
          <cell r="CB5" t="str">
            <v>3a</v>
          </cell>
          <cell r="CC5">
            <v>1</v>
          </cell>
          <cell r="CD5">
            <v>1</v>
          </cell>
          <cell r="CE5" t="str">
            <v>SG Amsicora T. Sarda</v>
          </cell>
          <cell r="CF5" t="str">
            <v>trasf</v>
          </cell>
          <cell r="CG5" t="str">
            <v>Seneca S. Saba</v>
          </cell>
          <cell r="CH5" t="str">
            <v>3r</v>
          </cell>
          <cell r="CI5">
            <v>38472</v>
          </cell>
          <cell r="CJ5">
            <v>2</v>
          </cell>
          <cell r="CK5">
            <v>0</v>
          </cell>
        </row>
        <row r="6">
          <cell r="A6" t="str">
            <v>2^</v>
          </cell>
          <cell r="B6">
            <v>38270</v>
          </cell>
          <cell r="C6" t="str">
            <v>6a</v>
          </cell>
          <cell r="D6">
            <v>1</v>
          </cell>
          <cell r="E6">
            <v>2</v>
          </cell>
          <cell r="F6" t="str">
            <v>CUS Brescia</v>
          </cell>
          <cell r="G6" t="str">
            <v>trasf</v>
          </cell>
          <cell r="H6" t="str">
            <v>SG Amsicora T. Sarda</v>
          </cell>
          <cell r="I6" t="str">
            <v>6r</v>
          </cell>
          <cell r="J6">
            <v>38452</v>
          </cell>
          <cell r="K6">
            <v>2</v>
          </cell>
          <cell r="L6">
            <v>1</v>
          </cell>
          <cell r="M6">
            <v>38270</v>
          </cell>
          <cell r="N6" t="str">
            <v>8a</v>
          </cell>
          <cell r="O6">
            <v>8</v>
          </cell>
          <cell r="P6">
            <v>0</v>
          </cell>
          <cell r="Q6" t="str">
            <v>CUS Catania</v>
          </cell>
          <cell r="R6" t="str">
            <v>casa</v>
          </cell>
          <cell r="S6" t="str">
            <v>Hockey Martesana</v>
          </cell>
          <cell r="T6" t="str">
            <v>8r</v>
          </cell>
          <cell r="U6">
            <v>38452</v>
          </cell>
          <cell r="V6">
            <v>1</v>
          </cell>
          <cell r="W6">
            <v>1</v>
          </cell>
          <cell r="X6">
            <v>38270</v>
          </cell>
          <cell r="Y6" t="str">
            <v>5a</v>
          </cell>
          <cell r="Z6">
            <v>1</v>
          </cell>
          <cell r="AA6">
            <v>3</v>
          </cell>
          <cell r="AB6" t="str">
            <v>CUS Padova</v>
          </cell>
          <cell r="AC6" t="str">
            <v>casa</v>
          </cell>
          <cell r="AD6" t="str">
            <v>HF Mori Villafranca</v>
          </cell>
          <cell r="AE6" t="str">
            <v>5r</v>
          </cell>
          <cell r="AF6">
            <v>38452</v>
          </cell>
          <cell r="AG6">
            <v>1</v>
          </cell>
          <cell r="AH6">
            <v>0</v>
          </cell>
          <cell r="AI6">
            <v>38270</v>
          </cell>
          <cell r="AJ6" t="str">
            <v>7a</v>
          </cell>
          <cell r="AK6">
            <v>1</v>
          </cell>
          <cell r="AL6">
            <v>3</v>
          </cell>
          <cell r="AM6" t="str">
            <v>HF Lorenzoni CRB</v>
          </cell>
          <cell r="AN6" t="str">
            <v>casa</v>
          </cell>
          <cell r="AO6" t="str">
            <v>Seneca S. Saba</v>
          </cell>
          <cell r="AP6" t="str">
            <v>7r</v>
          </cell>
          <cell r="AQ6">
            <v>38452</v>
          </cell>
          <cell r="AR6">
            <v>1</v>
          </cell>
          <cell r="AS6">
            <v>4</v>
          </cell>
          <cell r="AT6">
            <v>38270</v>
          </cell>
          <cell r="AU6" t="str">
            <v>5a</v>
          </cell>
          <cell r="AV6">
            <v>3</v>
          </cell>
          <cell r="AW6">
            <v>1</v>
          </cell>
          <cell r="AX6" t="str">
            <v>HF Mori Villafranca</v>
          </cell>
          <cell r="AY6" t="str">
            <v>trasf</v>
          </cell>
          <cell r="AZ6" t="str">
            <v>CUS Padova</v>
          </cell>
          <cell r="BA6" t="str">
            <v>5r</v>
          </cell>
          <cell r="BB6">
            <v>38452</v>
          </cell>
          <cell r="BC6">
            <v>0</v>
          </cell>
          <cell r="BD6">
            <v>1</v>
          </cell>
          <cell r="BE6">
            <v>38270</v>
          </cell>
          <cell r="BF6" t="str">
            <v>8a</v>
          </cell>
          <cell r="BG6">
            <v>0</v>
          </cell>
          <cell r="BH6">
            <v>8</v>
          </cell>
          <cell r="BI6" t="str">
            <v>Hockey Martesana</v>
          </cell>
          <cell r="BJ6" t="str">
            <v>trasf</v>
          </cell>
          <cell r="BK6" t="str">
            <v>CUS Catania</v>
          </cell>
          <cell r="BL6" t="str">
            <v>8r</v>
          </cell>
          <cell r="BM6">
            <v>38452</v>
          </cell>
          <cell r="BN6">
            <v>1</v>
          </cell>
          <cell r="BO6">
            <v>1</v>
          </cell>
          <cell r="BP6">
            <v>38270</v>
          </cell>
          <cell r="BQ6" t="str">
            <v>7a</v>
          </cell>
          <cell r="BR6">
            <v>3</v>
          </cell>
          <cell r="BS6">
            <v>1</v>
          </cell>
          <cell r="BT6" t="str">
            <v>Seneca S. Saba</v>
          </cell>
          <cell r="BU6" t="str">
            <v>trasf</v>
          </cell>
          <cell r="BV6" t="str">
            <v>HF Lorenzoni CRB</v>
          </cell>
          <cell r="BW6" t="str">
            <v>7r</v>
          </cell>
          <cell r="BX6">
            <v>38452</v>
          </cell>
          <cell r="BY6">
            <v>4</v>
          </cell>
          <cell r="BZ6">
            <v>1</v>
          </cell>
          <cell r="CA6">
            <v>38270</v>
          </cell>
          <cell r="CB6" t="str">
            <v>6a</v>
          </cell>
          <cell r="CC6">
            <v>2</v>
          </cell>
          <cell r="CD6">
            <v>1</v>
          </cell>
          <cell r="CE6" t="str">
            <v>SG Amsicora T. Sarda</v>
          </cell>
          <cell r="CF6" t="str">
            <v>casa</v>
          </cell>
          <cell r="CG6" t="str">
            <v>CUS Brescia</v>
          </cell>
          <cell r="CH6" t="str">
            <v>6r</v>
          </cell>
          <cell r="CI6">
            <v>38452</v>
          </cell>
          <cell r="CJ6">
            <v>1</v>
          </cell>
          <cell r="CK6">
            <v>2</v>
          </cell>
        </row>
        <row r="7">
          <cell r="A7" t="str">
            <v>3^</v>
          </cell>
          <cell r="B7">
            <v>38277</v>
          </cell>
          <cell r="C7" t="str">
            <v>10a</v>
          </cell>
          <cell r="D7">
            <v>3</v>
          </cell>
          <cell r="E7">
            <v>2</v>
          </cell>
          <cell r="F7" t="str">
            <v>CUS Brescia</v>
          </cell>
          <cell r="G7" t="str">
            <v>casa</v>
          </cell>
          <cell r="H7" t="str">
            <v>HF Lorenzoni CRB</v>
          </cell>
          <cell r="I7" t="str">
            <v>10r</v>
          </cell>
          <cell r="J7">
            <v>38459</v>
          </cell>
          <cell r="K7">
            <v>0</v>
          </cell>
          <cell r="L7">
            <v>3</v>
          </cell>
          <cell r="M7">
            <v>38277</v>
          </cell>
          <cell r="N7" t="str">
            <v>11a</v>
          </cell>
          <cell r="O7">
            <v>2</v>
          </cell>
          <cell r="P7">
            <v>4</v>
          </cell>
          <cell r="Q7" t="str">
            <v>CUS Catania</v>
          </cell>
          <cell r="R7" t="str">
            <v>trasf</v>
          </cell>
          <cell r="S7" t="str">
            <v>Seneca S. Saba</v>
          </cell>
          <cell r="T7" t="str">
            <v>11r</v>
          </cell>
          <cell r="U7">
            <v>38459</v>
          </cell>
          <cell r="V7">
            <v>0</v>
          </cell>
          <cell r="W7">
            <v>5</v>
          </cell>
          <cell r="X7">
            <v>38277</v>
          </cell>
          <cell r="Y7" t="str">
            <v>12a</v>
          </cell>
          <cell r="Z7">
            <v>4</v>
          </cell>
          <cell r="AA7">
            <v>3</v>
          </cell>
          <cell r="AB7" t="str">
            <v>CUS Padova</v>
          </cell>
          <cell r="AC7" t="str">
            <v>trasf</v>
          </cell>
          <cell r="AD7" t="str">
            <v>Hockey Martesana</v>
          </cell>
          <cell r="AE7" t="str">
            <v>12r</v>
          </cell>
          <cell r="AF7">
            <v>38459</v>
          </cell>
          <cell r="AG7">
            <v>5</v>
          </cell>
          <cell r="AH7">
            <v>1</v>
          </cell>
          <cell r="AI7">
            <v>38277</v>
          </cell>
          <cell r="AJ7" t="str">
            <v>10a</v>
          </cell>
          <cell r="AK7">
            <v>2</v>
          </cell>
          <cell r="AL7">
            <v>3</v>
          </cell>
          <cell r="AM7" t="str">
            <v>HF Lorenzoni CRB</v>
          </cell>
          <cell r="AN7" t="str">
            <v>trasf</v>
          </cell>
          <cell r="AO7" t="str">
            <v>CUS Brescia</v>
          </cell>
          <cell r="AP7" t="str">
            <v>10r</v>
          </cell>
          <cell r="AQ7">
            <v>38459</v>
          </cell>
          <cell r="AR7">
            <v>3</v>
          </cell>
          <cell r="AS7">
            <v>0</v>
          </cell>
          <cell r="AT7">
            <v>38277</v>
          </cell>
          <cell r="AU7" t="str">
            <v>9a</v>
          </cell>
          <cell r="AV7">
            <v>4</v>
          </cell>
          <cell r="AW7">
            <v>0</v>
          </cell>
          <cell r="AX7" t="str">
            <v>HF Mori Villafranca</v>
          </cell>
          <cell r="AY7" t="str">
            <v>casa</v>
          </cell>
          <cell r="AZ7" t="str">
            <v>SG Amsicora T. Sarda</v>
          </cell>
          <cell r="BA7" t="str">
            <v>9r</v>
          </cell>
          <cell r="BB7">
            <v>38459</v>
          </cell>
          <cell r="BC7">
            <v>0</v>
          </cell>
          <cell r="BD7">
            <v>2</v>
          </cell>
          <cell r="BE7">
            <v>38277</v>
          </cell>
          <cell r="BF7" t="str">
            <v>12a</v>
          </cell>
          <cell r="BG7">
            <v>3</v>
          </cell>
          <cell r="BH7">
            <v>4</v>
          </cell>
          <cell r="BI7" t="str">
            <v>Hockey Martesana</v>
          </cell>
          <cell r="BJ7" t="str">
            <v>casa</v>
          </cell>
          <cell r="BK7" t="str">
            <v>CUS Padova</v>
          </cell>
          <cell r="BL7" t="str">
            <v>12r</v>
          </cell>
          <cell r="BM7">
            <v>38459</v>
          </cell>
          <cell r="BN7">
            <v>1</v>
          </cell>
          <cell r="BO7">
            <v>5</v>
          </cell>
          <cell r="BP7">
            <v>38277</v>
          </cell>
          <cell r="BQ7" t="str">
            <v>11a</v>
          </cell>
          <cell r="BR7">
            <v>4</v>
          </cell>
          <cell r="BS7">
            <v>2</v>
          </cell>
          <cell r="BT7" t="str">
            <v>Seneca S. Saba</v>
          </cell>
          <cell r="BU7" t="str">
            <v>casa</v>
          </cell>
          <cell r="BV7" t="str">
            <v>CUS Catania</v>
          </cell>
          <cell r="BW7" t="str">
            <v>11r</v>
          </cell>
          <cell r="BX7">
            <v>38459</v>
          </cell>
          <cell r="BY7">
            <v>5</v>
          </cell>
          <cell r="BZ7">
            <v>0</v>
          </cell>
          <cell r="CA7">
            <v>38277</v>
          </cell>
          <cell r="CB7" t="str">
            <v>9a</v>
          </cell>
          <cell r="CC7">
            <v>0</v>
          </cell>
          <cell r="CD7">
            <v>4</v>
          </cell>
          <cell r="CE7" t="str">
            <v>SG Amsicora T. Sarda</v>
          </cell>
          <cell r="CF7" t="str">
            <v>trasf</v>
          </cell>
          <cell r="CG7" t="str">
            <v>HF Mori Villafranca</v>
          </cell>
          <cell r="CH7" t="str">
            <v>9r</v>
          </cell>
          <cell r="CI7">
            <v>38459</v>
          </cell>
          <cell r="CJ7">
            <v>2</v>
          </cell>
          <cell r="CK7">
            <v>0</v>
          </cell>
        </row>
        <row r="8">
          <cell r="A8" t="str">
            <v>4^</v>
          </cell>
          <cell r="B8">
            <v>38284</v>
          </cell>
          <cell r="C8" t="str">
            <v>15a</v>
          </cell>
          <cell r="D8">
            <v>0</v>
          </cell>
          <cell r="E8">
            <v>2</v>
          </cell>
          <cell r="F8" t="str">
            <v>CUS Brescia</v>
          </cell>
          <cell r="G8" t="str">
            <v>trasf</v>
          </cell>
          <cell r="H8" t="str">
            <v>CUS Catania</v>
          </cell>
          <cell r="I8" t="str">
            <v>15r</v>
          </cell>
          <cell r="J8">
            <v>38480</v>
          </cell>
          <cell r="K8">
            <v>2</v>
          </cell>
          <cell r="L8">
            <v>2</v>
          </cell>
          <cell r="M8">
            <v>38284</v>
          </cell>
          <cell r="N8" t="str">
            <v>15a</v>
          </cell>
          <cell r="O8">
            <v>2</v>
          </cell>
          <cell r="P8">
            <v>0</v>
          </cell>
          <cell r="Q8" t="str">
            <v>CUS Catania</v>
          </cell>
          <cell r="R8" t="str">
            <v>casa</v>
          </cell>
          <cell r="S8" t="str">
            <v>CUS Brescia</v>
          </cell>
          <cell r="T8" t="str">
            <v>15r</v>
          </cell>
          <cell r="U8">
            <v>38480</v>
          </cell>
          <cell r="V8">
            <v>2</v>
          </cell>
          <cell r="W8">
            <v>2</v>
          </cell>
          <cell r="X8">
            <v>38284</v>
          </cell>
          <cell r="Y8" t="str">
            <v>14a</v>
          </cell>
          <cell r="Z8">
            <v>2</v>
          </cell>
          <cell r="AA8">
            <v>4</v>
          </cell>
          <cell r="AB8" t="str">
            <v>CUS Padova</v>
          </cell>
          <cell r="AC8" t="str">
            <v>casa</v>
          </cell>
          <cell r="AD8" t="str">
            <v>Seneca S. Saba</v>
          </cell>
          <cell r="AE8" t="str">
            <v>14r</v>
          </cell>
          <cell r="AF8">
            <v>38480</v>
          </cell>
          <cell r="AG8">
            <v>1</v>
          </cell>
          <cell r="AH8">
            <v>2</v>
          </cell>
          <cell r="AI8">
            <v>38284</v>
          </cell>
          <cell r="AJ8" t="str">
            <v>13a</v>
          </cell>
          <cell r="AK8">
            <v>3</v>
          </cell>
          <cell r="AL8">
            <v>2</v>
          </cell>
          <cell r="AM8" t="str">
            <v>HF Lorenzoni CRB</v>
          </cell>
          <cell r="AN8" t="str">
            <v>casa</v>
          </cell>
          <cell r="AO8" t="str">
            <v>HF Mori Villafranca</v>
          </cell>
          <cell r="AP8" t="str">
            <v>13r</v>
          </cell>
          <cell r="AQ8">
            <v>38480</v>
          </cell>
          <cell r="AR8">
            <v>0</v>
          </cell>
          <cell r="AS8">
            <v>3</v>
          </cell>
          <cell r="AT8">
            <v>38284</v>
          </cell>
          <cell r="AU8" t="str">
            <v>13a</v>
          </cell>
          <cell r="AV8">
            <v>2</v>
          </cell>
          <cell r="AW8">
            <v>3</v>
          </cell>
          <cell r="AX8" t="str">
            <v>HF Mori Villafranca</v>
          </cell>
          <cell r="AY8" t="str">
            <v>trasf</v>
          </cell>
          <cell r="AZ8" t="str">
            <v>HF Lorenzoni CRB</v>
          </cell>
          <cell r="BA8" t="str">
            <v>13r</v>
          </cell>
          <cell r="BB8">
            <v>38480</v>
          </cell>
          <cell r="BC8">
            <v>3</v>
          </cell>
          <cell r="BD8">
            <v>0</v>
          </cell>
          <cell r="BE8">
            <v>38284</v>
          </cell>
          <cell r="BF8" t="str">
            <v>16a</v>
          </cell>
          <cell r="BG8">
            <v>0</v>
          </cell>
          <cell r="BH8">
            <v>5</v>
          </cell>
          <cell r="BI8" t="str">
            <v>Hockey Martesana</v>
          </cell>
          <cell r="BJ8" t="str">
            <v>trasf</v>
          </cell>
          <cell r="BK8" t="str">
            <v>SG Amsicora T. Sarda</v>
          </cell>
          <cell r="BL8" t="str">
            <v>16r</v>
          </cell>
          <cell r="BM8">
            <v>38480</v>
          </cell>
          <cell r="BN8">
            <v>0</v>
          </cell>
          <cell r="BO8">
            <v>4</v>
          </cell>
          <cell r="BP8">
            <v>38284</v>
          </cell>
          <cell r="BQ8" t="str">
            <v>14a</v>
          </cell>
          <cell r="BR8">
            <v>4</v>
          </cell>
          <cell r="BS8">
            <v>2</v>
          </cell>
          <cell r="BT8" t="str">
            <v>Seneca S. Saba</v>
          </cell>
          <cell r="BU8" t="str">
            <v>trasf</v>
          </cell>
          <cell r="BV8" t="str">
            <v>CUS Padova</v>
          </cell>
          <cell r="BW8" t="str">
            <v>14r</v>
          </cell>
          <cell r="BX8">
            <v>38480</v>
          </cell>
          <cell r="BY8">
            <v>2</v>
          </cell>
          <cell r="BZ8">
            <v>1</v>
          </cell>
          <cell r="CA8">
            <v>38284</v>
          </cell>
          <cell r="CB8" t="str">
            <v>16a</v>
          </cell>
          <cell r="CC8">
            <v>5</v>
          </cell>
          <cell r="CD8">
            <v>0</v>
          </cell>
          <cell r="CE8" t="str">
            <v>SG Amsicora T. Sarda</v>
          </cell>
          <cell r="CF8" t="str">
            <v>casa</v>
          </cell>
          <cell r="CG8" t="str">
            <v>Hockey Martesana</v>
          </cell>
          <cell r="CH8" t="str">
            <v>16r</v>
          </cell>
          <cell r="CI8">
            <v>38480</v>
          </cell>
          <cell r="CJ8">
            <v>4</v>
          </cell>
          <cell r="CK8">
            <v>0</v>
          </cell>
        </row>
        <row r="9">
          <cell r="A9" t="str">
            <v>5^</v>
          </cell>
          <cell r="B9">
            <v>38291</v>
          </cell>
          <cell r="C9" t="str">
            <v>18a</v>
          </cell>
          <cell r="D9">
            <v>1</v>
          </cell>
          <cell r="E9">
            <v>4</v>
          </cell>
          <cell r="F9" t="str">
            <v>CUS Brescia</v>
          </cell>
          <cell r="G9" t="str">
            <v>casa</v>
          </cell>
          <cell r="H9" t="str">
            <v>Seneca S. Saba</v>
          </cell>
          <cell r="I9" t="str">
            <v>18r</v>
          </cell>
          <cell r="J9">
            <v>38494</v>
          </cell>
          <cell r="K9">
            <v>1</v>
          </cell>
          <cell r="L9">
            <v>2</v>
          </cell>
          <cell r="M9">
            <v>38291</v>
          </cell>
          <cell r="N9" t="str">
            <v>17a</v>
          </cell>
          <cell r="O9">
            <v>2</v>
          </cell>
          <cell r="P9">
            <v>4</v>
          </cell>
          <cell r="Q9" t="str">
            <v>CUS Catania</v>
          </cell>
          <cell r="R9" t="str">
            <v>trasf</v>
          </cell>
          <cell r="S9" t="str">
            <v>HF Mori Villafranca</v>
          </cell>
          <cell r="T9" t="str">
            <v>17r</v>
          </cell>
          <cell r="U9">
            <v>38494</v>
          </cell>
          <cell r="V9">
            <v>1</v>
          </cell>
          <cell r="W9">
            <v>2</v>
          </cell>
          <cell r="X9">
            <v>38291</v>
          </cell>
          <cell r="Y9" t="str">
            <v>19a</v>
          </cell>
          <cell r="Z9">
            <v>2</v>
          </cell>
          <cell r="AA9">
            <v>2</v>
          </cell>
          <cell r="AB9" t="str">
            <v>CUS Padova</v>
          </cell>
          <cell r="AC9" t="str">
            <v>casa</v>
          </cell>
          <cell r="AD9" t="str">
            <v>SG Amsicora T. Sarda</v>
          </cell>
          <cell r="AE9" t="str">
            <v>19r</v>
          </cell>
          <cell r="AF9">
            <v>38494</v>
          </cell>
          <cell r="AG9">
            <v>0</v>
          </cell>
          <cell r="AH9">
            <v>1</v>
          </cell>
          <cell r="AI9">
            <v>38291</v>
          </cell>
          <cell r="AJ9" t="str">
            <v>20a</v>
          </cell>
          <cell r="AK9">
            <v>6</v>
          </cell>
          <cell r="AL9">
            <v>1</v>
          </cell>
          <cell r="AM9" t="str">
            <v>HF Lorenzoni CRB</v>
          </cell>
          <cell r="AN9" t="str">
            <v>trasf</v>
          </cell>
          <cell r="AO9" t="str">
            <v>Hockey Martesana</v>
          </cell>
          <cell r="AP9" t="str">
            <v>20r</v>
          </cell>
          <cell r="AQ9">
            <v>38494</v>
          </cell>
          <cell r="AR9">
            <v>3</v>
          </cell>
          <cell r="AS9">
            <v>1</v>
          </cell>
          <cell r="AT9">
            <v>38291</v>
          </cell>
          <cell r="AU9" t="str">
            <v>17a</v>
          </cell>
          <cell r="AV9">
            <v>4</v>
          </cell>
          <cell r="AW9">
            <v>2</v>
          </cell>
          <cell r="AX9" t="str">
            <v>HF Mori Villafranca</v>
          </cell>
          <cell r="AY9" t="str">
            <v>casa</v>
          </cell>
          <cell r="AZ9" t="str">
            <v>CUS Catania</v>
          </cell>
          <cell r="BA9" t="str">
            <v>17r</v>
          </cell>
          <cell r="BB9">
            <v>38494</v>
          </cell>
          <cell r="BC9">
            <v>2</v>
          </cell>
          <cell r="BD9">
            <v>1</v>
          </cell>
          <cell r="BE9">
            <v>38291</v>
          </cell>
          <cell r="BF9" t="str">
            <v>20a</v>
          </cell>
          <cell r="BG9">
            <v>1</v>
          </cell>
          <cell r="BH9">
            <v>6</v>
          </cell>
          <cell r="BI9" t="str">
            <v>Hockey Martesana</v>
          </cell>
          <cell r="BJ9" t="str">
            <v>casa</v>
          </cell>
          <cell r="BK9" t="str">
            <v>HF Lorenzoni CRB</v>
          </cell>
          <cell r="BL9" t="str">
            <v>20r</v>
          </cell>
          <cell r="BM9">
            <v>38494</v>
          </cell>
          <cell r="BN9">
            <v>1</v>
          </cell>
          <cell r="BO9">
            <v>3</v>
          </cell>
          <cell r="BP9">
            <v>38291</v>
          </cell>
          <cell r="BQ9" t="str">
            <v>18a</v>
          </cell>
          <cell r="BR9">
            <v>4</v>
          </cell>
          <cell r="BS9">
            <v>1</v>
          </cell>
          <cell r="BT9" t="str">
            <v>Seneca S. Saba</v>
          </cell>
          <cell r="BU9" t="str">
            <v>trasf</v>
          </cell>
          <cell r="BV9" t="str">
            <v>CUS Brescia</v>
          </cell>
          <cell r="BW9" t="str">
            <v>18r</v>
          </cell>
          <cell r="BX9">
            <v>38494</v>
          </cell>
          <cell r="BY9">
            <v>2</v>
          </cell>
          <cell r="BZ9">
            <v>1</v>
          </cell>
          <cell r="CA9">
            <v>38291</v>
          </cell>
          <cell r="CB9" t="str">
            <v>19a</v>
          </cell>
          <cell r="CC9">
            <v>2</v>
          </cell>
          <cell r="CD9">
            <v>2</v>
          </cell>
          <cell r="CE9" t="str">
            <v>SG Amsicora T. Sarda</v>
          </cell>
          <cell r="CF9" t="str">
            <v>trasf</v>
          </cell>
          <cell r="CG9" t="str">
            <v>CUS Padova</v>
          </cell>
          <cell r="CH9" t="str">
            <v>19r</v>
          </cell>
          <cell r="CI9">
            <v>38494</v>
          </cell>
          <cell r="CJ9">
            <v>1</v>
          </cell>
          <cell r="CK9">
            <v>0</v>
          </cell>
        </row>
        <row r="10">
          <cell r="A10" t="str">
            <v>6^</v>
          </cell>
          <cell r="B10">
            <v>38298</v>
          </cell>
          <cell r="C10" t="str">
            <v>22a</v>
          </cell>
          <cell r="D10">
            <v>2</v>
          </cell>
          <cell r="E10">
            <v>1</v>
          </cell>
          <cell r="F10" t="str">
            <v>CUS Brescia</v>
          </cell>
          <cell r="G10" t="str">
            <v>casa</v>
          </cell>
          <cell r="H10" t="str">
            <v>Hockey Martesana</v>
          </cell>
          <cell r="I10" t="str">
            <v>22r</v>
          </cell>
          <cell r="J10">
            <v>38501</v>
          </cell>
          <cell r="K10">
            <v>5</v>
          </cell>
          <cell r="L10">
            <v>0</v>
          </cell>
          <cell r="M10">
            <v>38298</v>
          </cell>
          <cell r="N10" t="str">
            <v>24a</v>
          </cell>
          <cell r="O10">
            <v>0</v>
          </cell>
          <cell r="P10">
            <v>2</v>
          </cell>
          <cell r="Q10" t="str">
            <v>CUS Catania</v>
          </cell>
          <cell r="R10" t="str">
            <v>casa</v>
          </cell>
          <cell r="S10" t="str">
            <v>SG Amsicora T. Sarda</v>
          </cell>
          <cell r="T10" t="str">
            <v>24r</v>
          </cell>
          <cell r="U10">
            <v>38501</v>
          </cell>
          <cell r="V10">
            <v>3</v>
          </cell>
          <cell r="W10">
            <v>3</v>
          </cell>
          <cell r="X10">
            <v>38298</v>
          </cell>
          <cell r="Y10" t="str">
            <v>23a</v>
          </cell>
          <cell r="Z10">
            <v>2</v>
          </cell>
          <cell r="AA10">
            <v>1</v>
          </cell>
          <cell r="AB10" t="str">
            <v>CUS Padova</v>
          </cell>
          <cell r="AC10" t="str">
            <v>trasf</v>
          </cell>
          <cell r="AD10" t="str">
            <v>HF Lorenzoni CRB</v>
          </cell>
          <cell r="AE10" t="str">
            <v>23r</v>
          </cell>
          <cell r="AF10">
            <v>38501</v>
          </cell>
          <cell r="AG10">
            <v>0</v>
          </cell>
          <cell r="AH10">
            <v>0</v>
          </cell>
          <cell r="AI10">
            <v>38298</v>
          </cell>
          <cell r="AJ10" t="str">
            <v>23a</v>
          </cell>
          <cell r="AK10">
            <v>1</v>
          </cell>
          <cell r="AL10">
            <v>2</v>
          </cell>
          <cell r="AM10" t="str">
            <v>HF Lorenzoni CRB</v>
          </cell>
          <cell r="AN10" t="str">
            <v>casa</v>
          </cell>
          <cell r="AO10" t="str">
            <v>CUS Padova</v>
          </cell>
          <cell r="AP10" t="str">
            <v>23r</v>
          </cell>
          <cell r="AQ10">
            <v>38501</v>
          </cell>
          <cell r="AR10">
            <v>0</v>
          </cell>
          <cell r="AS10">
            <v>0</v>
          </cell>
          <cell r="AT10">
            <v>38298</v>
          </cell>
          <cell r="AU10" t="str">
            <v>21a</v>
          </cell>
          <cell r="AV10">
            <v>1</v>
          </cell>
          <cell r="AW10">
            <v>1</v>
          </cell>
          <cell r="AX10" t="str">
            <v>HF Mori Villafranca</v>
          </cell>
          <cell r="AY10" t="str">
            <v>trasf</v>
          </cell>
          <cell r="AZ10" t="str">
            <v>Seneca S. Saba</v>
          </cell>
          <cell r="BA10" t="str">
            <v>21r</v>
          </cell>
          <cell r="BB10">
            <v>38501</v>
          </cell>
          <cell r="BC10">
            <v>2</v>
          </cell>
          <cell r="BD10">
            <v>2</v>
          </cell>
          <cell r="BE10">
            <v>38298</v>
          </cell>
          <cell r="BF10" t="str">
            <v>22a</v>
          </cell>
          <cell r="BG10">
            <v>1</v>
          </cell>
          <cell r="BH10">
            <v>2</v>
          </cell>
          <cell r="BI10" t="str">
            <v>Hockey Martesana</v>
          </cell>
          <cell r="BJ10" t="str">
            <v>trasf</v>
          </cell>
          <cell r="BK10" t="str">
            <v>CUS Brescia</v>
          </cell>
          <cell r="BL10" t="str">
            <v>22r</v>
          </cell>
          <cell r="BM10">
            <v>38501</v>
          </cell>
          <cell r="BN10">
            <v>0</v>
          </cell>
          <cell r="BO10">
            <v>5</v>
          </cell>
          <cell r="BP10">
            <v>38298</v>
          </cell>
          <cell r="BQ10" t="str">
            <v>21a</v>
          </cell>
          <cell r="BR10">
            <v>1</v>
          </cell>
          <cell r="BS10">
            <v>1</v>
          </cell>
          <cell r="BT10" t="str">
            <v>Seneca S. Saba</v>
          </cell>
          <cell r="BU10" t="str">
            <v>casa</v>
          </cell>
          <cell r="BV10" t="str">
            <v>HF Mori Villafranca</v>
          </cell>
          <cell r="BW10" t="str">
            <v>21r</v>
          </cell>
          <cell r="BX10">
            <v>38501</v>
          </cell>
          <cell r="BY10">
            <v>2</v>
          </cell>
          <cell r="BZ10">
            <v>2</v>
          </cell>
          <cell r="CA10">
            <v>38298</v>
          </cell>
          <cell r="CB10" t="str">
            <v>24a</v>
          </cell>
          <cell r="CC10">
            <v>2</v>
          </cell>
          <cell r="CD10">
            <v>0</v>
          </cell>
          <cell r="CE10" t="str">
            <v>SG Amsicora T. Sarda</v>
          </cell>
          <cell r="CF10" t="str">
            <v>trasf</v>
          </cell>
          <cell r="CG10" t="str">
            <v>CUS Catania</v>
          </cell>
          <cell r="CH10" t="str">
            <v>24r</v>
          </cell>
          <cell r="CI10">
            <v>38501</v>
          </cell>
          <cell r="CJ10">
            <v>3</v>
          </cell>
          <cell r="CK10">
            <v>3</v>
          </cell>
        </row>
        <row r="11">
          <cell r="A11" t="str">
            <v>7^</v>
          </cell>
          <cell r="B11">
            <v>38431</v>
          </cell>
          <cell r="C11" t="str">
            <v>25a</v>
          </cell>
          <cell r="D11">
            <v>1</v>
          </cell>
          <cell r="E11">
            <v>8</v>
          </cell>
          <cell r="F11" t="str">
            <v>CUS Brescia</v>
          </cell>
          <cell r="G11" t="str">
            <v>trasf</v>
          </cell>
          <cell r="H11" t="str">
            <v>HF Mori Villafranca</v>
          </cell>
          <cell r="I11" t="str">
            <v>25r</v>
          </cell>
          <cell r="J11">
            <v>38508</v>
          </cell>
          <cell r="K11">
            <v>2</v>
          </cell>
          <cell r="L11">
            <v>2</v>
          </cell>
          <cell r="M11">
            <v>38431</v>
          </cell>
          <cell r="N11" t="str">
            <v>28a</v>
          </cell>
          <cell r="O11">
            <v>2</v>
          </cell>
          <cell r="P11">
            <v>2</v>
          </cell>
          <cell r="Q11" t="str">
            <v>CUS Catania</v>
          </cell>
          <cell r="R11" t="str">
            <v>trasf</v>
          </cell>
          <cell r="S11" t="str">
            <v>CUS Padova</v>
          </cell>
          <cell r="T11" t="str">
            <v>28r</v>
          </cell>
          <cell r="U11">
            <v>38508</v>
          </cell>
          <cell r="V11">
            <v>3</v>
          </cell>
          <cell r="W11">
            <v>2</v>
          </cell>
          <cell r="X11">
            <v>38431</v>
          </cell>
          <cell r="Y11" t="str">
            <v>28a</v>
          </cell>
          <cell r="Z11">
            <v>2</v>
          </cell>
          <cell r="AA11">
            <v>2</v>
          </cell>
          <cell r="AB11" t="str">
            <v>CUS Padova</v>
          </cell>
          <cell r="AC11" t="str">
            <v>casa</v>
          </cell>
          <cell r="AD11" t="str">
            <v>CUS Catania</v>
          </cell>
          <cell r="AE11" t="str">
            <v>28r</v>
          </cell>
          <cell r="AF11">
            <v>38508</v>
          </cell>
          <cell r="AG11">
            <v>2</v>
          </cell>
          <cell r="AH11">
            <v>3</v>
          </cell>
          <cell r="AI11">
            <v>38431</v>
          </cell>
          <cell r="AJ11" t="str">
            <v>27a</v>
          </cell>
          <cell r="AK11">
            <v>1</v>
          </cell>
          <cell r="AL11">
            <v>2</v>
          </cell>
          <cell r="AM11" t="str">
            <v>HF Lorenzoni CRB</v>
          </cell>
          <cell r="AN11" t="str">
            <v>trasf</v>
          </cell>
          <cell r="AO11" t="str">
            <v>SG Amsicora T. Sarda</v>
          </cell>
          <cell r="AP11" t="str">
            <v>27r</v>
          </cell>
          <cell r="AQ11">
            <v>38508</v>
          </cell>
          <cell r="AR11">
            <v>1</v>
          </cell>
          <cell r="AS11">
            <v>4</v>
          </cell>
          <cell r="AT11">
            <v>38431</v>
          </cell>
          <cell r="AU11" t="str">
            <v>25a</v>
          </cell>
          <cell r="AV11">
            <v>8</v>
          </cell>
          <cell r="AW11">
            <v>1</v>
          </cell>
          <cell r="AX11" t="str">
            <v>HF Mori Villafranca</v>
          </cell>
          <cell r="AY11" t="str">
            <v>casa</v>
          </cell>
          <cell r="AZ11" t="str">
            <v>CUS Brescia</v>
          </cell>
          <cell r="BA11" t="str">
            <v>25r</v>
          </cell>
          <cell r="BB11">
            <v>38508</v>
          </cell>
          <cell r="BC11">
            <v>2</v>
          </cell>
          <cell r="BD11">
            <v>2</v>
          </cell>
          <cell r="BE11">
            <v>38431</v>
          </cell>
          <cell r="BF11" t="str">
            <v>26a</v>
          </cell>
          <cell r="BG11">
            <v>1</v>
          </cell>
          <cell r="BH11">
            <v>11</v>
          </cell>
          <cell r="BI11" t="str">
            <v>Hockey Martesana</v>
          </cell>
          <cell r="BJ11" t="str">
            <v>casa</v>
          </cell>
          <cell r="BK11" t="str">
            <v>Seneca S. Saba</v>
          </cell>
          <cell r="BL11" t="str">
            <v>26r</v>
          </cell>
          <cell r="BM11">
            <v>38508</v>
          </cell>
          <cell r="BN11">
            <v>3</v>
          </cell>
          <cell r="BO11">
            <v>7</v>
          </cell>
          <cell r="BP11">
            <v>38431</v>
          </cell>
          <cell r="BQ11" t="str">
            <v>26a</v>
          </cell>
          <cell r="BR11">
            <v>11</v>
          </cell>
          <cell r="BS11">
            <v>1</v>
          </cell>
          <cell r="BT11" t="str">
            <v>Seneca S. Saba</v>
          </cell>
          <cell r="BU11" t="str">
            <v>trasf</v>
          </cell>
          <cell r="BV11" t="str">
            <v>Hockey Martesana</v>
          </cell>
          <cell r="BW11" t="str">
            <v>26r</v>
          </cell>
          <cell r="BX11">
            <v>38508</v>
          </cell>
          <cell r="BY11">
            <v>7</v>
          </cell>
          <cell r="BZ11">
            <v>3</v>
          </cell>
          <cell r="CA11">
            <v>38431</v>
          </cell>
          <cell r="CB11" t="str">
            <v>27a</v>
          </cell>
          <cell r="CC11">
            <v>2</v>
          </cell>
          <cell r="CD11">
            <v>1</v>
          </cell>
          <cell r="CE11" t="str">
            <v>SG Amsicora T. Sarda</v>
          </cell>
          <cell r="CF11" t="str">
            <v>casa</v>
          </cell>
          <cell r="CG11" t="str">
            <v>HF Lorenzoni CRB</v>
          </cell>
          <cell r="CH11" t="str">
            <v>27r</v>
          </cell>
          <cell r="CI11">
            <v>38508</v>
          </cell>
          <cell r="CJ11">
            <v>4</v>
          </cell>
          <cell r="CK11">
            <v>1</v>
          </cell>
        </row>
        <row r="12">
          <cell r="A12">
            <v>0</v>
          </cell>
          <cell r="B12">
            <v>0</v>
          </cell>
          <cell r="C12" t="str">
            <v>Gol F/S</v>
          </cell>
          <cell r="D12">
            <v>9</v>
          </cell>
          <cell r="E12">
            <v>19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 t="str">
            <v>Gol F/S</v>
          </cell>
          <cell r="K12">
            <v>13</v>
          </cell>
          <cell r="L12">
            <v>12</v>
          </cell>
          <cell r="M12">
            <v>0</v>
          </cell>
          <cell r="N12" t="str">
            <v>Gol F/S</v>
          </cell>
          <cell r="O12">
            <v>20</v>
          </cell>
          <cell r="P12">
            <v>12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 t="str">
            <v>Gol F/S</v>
          </cell>
          <cell r="V12">
            <v>16</v>
          </cell>
          <cell r="W12">
            <v>17</v>
          </cell>
          <cell r="X12">
            <v>0</v>
          </cell>
          <cell r="Y12" t="str">
            <v>Gol F/S</v>
          </cell>
          <cell r="Z12">
            <v>13</v>
          </cell>
          <cell r="AA12">
            <v>16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 t="str">
            <v>Gol F/S</v>
          </cell>
          <cell r="AG12">
            <v>11</v>
          </cell>
          <cell r="AH12">
            <v>8</v>
          </cell>
          <cell r="AI12">
            <v>0</v>
          </cell>
          <cell r="AJ12" t="str">
            <v>Gol F/S</v>
          </cell>
          <cell r="AK12">
            <v>14</v>
          </cell>
          <cell r="AL12">
            <v>17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 t="str">
            <v>Gol F/S</v>
          </cell>
          <cell r="AR12">
            <v>10</v>
          </cell>
          <cell r="AS12">
            <v>18</v>
          </cell>
          <cell r="AT12">
            <v>0</v>
          </cell>
          <cell r="AU12" t="str">
            <v>Gol F/S</v>
          </cell>
          <cell r="AV12">
            <v>29</v>
          </cell>
          <cell r="AW12">
            <v>8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 t="str">
            <v>Gol F/S</v>
          </cell>
          <cell r="BC12">
            <v>14</v>
          </cell>
          <cell r="BD12">
            <v>9</v>
          </cell>
          <cell r="BE12">
            <v>0</v>
          </cell>
          <cell r="BF12" t="str">
            <v>Gol F/S</v>
          </cell>
          <cell r="BG12">
            <v>6</v>
          </cell>
          <cell r="BH12">
            <v>43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 t="str">
            <v>Gol F/S</v>
          </cell>
          <cell r="BN12">
            <v>7</v>
          </cell>
          <cell r="BO12">
            <v>30</v>
          </cell>
          <cell r="BP12">
            <v>0</v>
          </cell>
          <cell r="BQ12" t="str">
            <v>Gol F/S</v>
          </cell>
          <cell r="BR12">
            <v>28</v>
          </cell>
          <cell r="BS12">
            <v>9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 t="str">
            <v>Gol F/S</v>
          </cell>
          <cell r="BY12">
            <v>22</v>
          </cell>
          <cell r="BZ12">
            <v>10</v>
          </cell>
          <cell r="CA12">
            <v>0</v>
          </cell>
          <cell r="CB12" t="str">
            <v>Gol F/S</v>
          </cell>
          <cell r="CC12">
            <v>14</v>
          </cell>
          <cell r="CD12">
            <v>9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 t="str">
            <v>Gol F/S</v>
          </cell>
          <cell r="CJ12">
            <v>17</v>
          </cell>
          <cell r="CK12">
            <v>6</v>
          </cell>
        </row>
        <row r="17">
          <cell r="F17" t="str">
            <v>A1F</v>
          </cell>
          <cell r="H17" t="str">
            <v>Campo</v>
          </cell>
        </row>
        <row r="18">
          <cell r="F18" t="str">
            <v>CUS Brescia</v>
          </cell>
          <cell r="G18">
            <v>1</v>
          </cell>
          <cell r="H18" t="str">
            <v>S. Polo</v>
          </cell>
        </row>
        <row r="19">
          <cell r="F19" t="str">
            <v>CUS Catania</v>
          </cell>
          <cell r="G19">
            <v>2</v>
          </cell>
          <cell r="H19" t="str">
            <v>Dusmet</v>
          </cell>
        </row>
        <row r="20">
          <cell r="F20" t="str">
            <v>CUS Padova</v>
          </cell>
          <cell r="G20">
            <v>3</v>
          </cell>
          <cell r="H20" t="str">
            <v>Campo Cus</v>
          </cell>
        </row>
        <row r="21">
          <cell r="F21" t="str">
            <v>HF Lorenzoni CRB</v>
          </cell>
          <cell r="G21">
            <v>4</v>
          </cell>
          <cell r="H21" t="str">
            <v>Lorenzoni</v>
          </cell>
        </row>
        <row r="22">
          <cell r="F22" t="str">
            <v>HF Mori Villafranca</v>
          </cell>
          <cell r="G22">
            <v>5</v>
          </cell>
          <cell r="H22" t="str">
            <v>Loc. Siena</v>
          </cell>
        </row>
        <row r="23">
          <cell r="F23" t="str">
            <v>Hockey Martesana</v>
          </cell>
          <cell r="G23">
            <v>6</v>
          </cell>
          <cell r="H23" t="str">
            <v>Comunale</v>
          </cell>
        </row>
        <row r="24">
          <cell r="F24" t="str">
            <v>Seneca S. Saba</v>
          </cell>
          <cell r="G24">
            <v>7</v>
          </cell>
          <cell r="H24" t="str">
            <v>Tre Fontane</v>
          </cell>
        </row>
        <row r="25">
          <cell r="F25" t="str">
            <v>SG Amsicora T. Sarda</v>
          </cell>
          <cell r="G25">
            <v>8</v>
          </cell>
          <cell r="H25" t="str">
            <v>Amsicora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S Catania"/>
      <sheetName val="CUS Torino"/>
      <sheetName val="Cernusco 2000"/>
      <sheetName val="HC Bondeno"/>
      <sheetName val="HC Bra"/>
      <sheetName val="HC Roma"/>
      <sheetName val="HC Suelli"/>
      <sheetName val="Pol Valverde"/>
      <sheetName val="SG Amsicora"/>
      <sheetName val="SS Lazio"/>
      <sheetName val="PLAY OFF"/>
      <sheetName val="Foglio2"/>
      <sheetName val="Campionato"/>
    </sheetNames>
    <sheetDataSet>
      <sheetData sheetId="11">
        <row r="41">
          <cell r="AA41" t="str">
            <v>A1M</v>
          </cell>
          <cell r="AC41" t="str">
            <v>Campo</v>
          </cell>
        </row>
        <row r="42">
          <cell r="Z42">
            <v>1</v>
          </cell>
          <cell r="AA42" t="str">
            <v>CUS Catania</v>
          </cell>
          <cell r="AB42">
            <v>1</v>
          </cell>
          <cell r="AC42" t="str">
            <v>Comunale</v>
          </cell>
        </row>
        <row r="43">
          <cell r="Z43">
            <v>2</v>
          </cell>
          <cell r="AA43" t="str">
            <v>CUS Torino</v>
          </cell>
          <cell r="AB43">
            <v>2</v>
          </cell>
          <cell r="AC43" t="str">
            <v>Campo Cus</v>
          </cell>
        </row>
        <row r="44">
          <cell r="Z44">
            <v>3</v>
          </cell>
          <cell r="AA44" t="str">
            <v>H Cernusco 2000</v>
          </cell>
          <cell r="AB44">
            <v>3</v>
          </cell>
          <cell r="AC44" t="str">
            <v>Lorenzoni</v>
          </cell>
        </row>
        <row r="45">
          <cell r="Z45">
            <v>4</v>
          </cell>
          <cell r="AA45" t="str">
            <v>HC Bondeno</v>
          </cell>
          <cell r="AB45">
            <v>4</v>
          </cell>
          <cell r="AC45" t="str">
            <v>Tre Fontane</v>
          </cell>
        </row>
        <row r="46">
          <cell r="Z46">
            <v>5</v>
          </cell>
          <cell r="AA46" t="str">
            <v>HC Bra</v>
          </cell>
          <cell r="AB46">
            <v>5</v>
          </cell>
          <cell r="AC46" t="str">
            <v>Comunale</v>
          </cell>
        </row>
        <row r="47">
          <cell r="Z47">
            <v>6</v>
          </cell>
          <cell r="AA47" t="str">
            <v>HC Roma</v>
          </cell>
          <cell r="AB47">
            <v>6</v>
          </cell>
          <cell r="AC47" t="str">
            <v>Loc. Siena</v>
          </cell>
        </row>
        <row r="48">
          <cell r="Z48">
            <v>7</v>
          </cell>
          <cell r="AA48" t="str">
            <v>HC Suelli</v>
          </cell>
          <cell r="AB48">
            <v>7</v>
          </cell>
          <cell r="AC48" t="str">
            <v>Tre Fontane</v>
          </cell>
        </row>
        <row r="49">
          <cell r="Z49">
            <v>8</v>
          </cell>
          <cell r="AA49" t="str">
            <v>POL. Valverde</v>
          </cell>
          <cell r="AB49">
            <v>8</v>
          </cell>
          <cell r="AC49" t="str">
            <v>Amsicora</v>
          </cell>
        </row>
        <row r="50">
          <cell r="Z50">
            <v>9</v>
          </cell>
          <cell r="AA50" t="str">
            <v>SG Amsicora</v>
          </cell>
          <cell r="AB50">
            <v>9</v>
          </cell>
          <cell r="AC50" t="str">
            <v>G. Arnaldi</v>
          </cell>
        </row>
        <row r="51">
          <cell r="Z51">
            <v>10</v>
          </cell>
          <cell r="AA51" t="str">
            <v>SS Lazio HP 59</v>
          </cell>
          <cell r="AB51">
            <v>10</v>
          </cell>
          <cell r="AC51" t="str">
            <v>Com. Mori</v>
          </cell>
        </row>
      </sheetData>
      <sheetData sheetId="12">
        <row r="3">
          <cell r="AJ3">
            <v>0</v>
          </cell>
          <cell r="AK3" t="str">
            <v>1GFa</v>
          </cell>
          <cell r="AL3" t="str">
            <v>1GSa</v>
          </cell>
          <cell r="AM3" t="str">
            <v>Cernusco 2000 Cred. L.</v>
          </cell>
          <cell r="AR3" t="str">
            <v>1GFr</v>
          </cell>
          <cell r="AS3" t="str">
            <v>1GSr</v>
          </cell>
          <cell r="AT3">
            <v>0</v>
          </cell>
          <cell r="AU3">
            <v>0</v>
          </cell>
          <cell r="AV3" t="str">
            <v>2GFa</v>
          </cell>
          <cell r="AW3" t="str">
            <v>2GSa</v>
          </cell>
          <cell r="AX3" t="str">
            <v>CUS Bologna</v>
          </cell>
          <cell r="BC3" t="str">
            <v>2GFr</v>
          </cell>
          <cell r="BD3" t="str">
            <v>2GSr</v>
          </cell>
          <cell r="BF3">
            <v>0</v>
          </cell>
          <cell r="BG3" t="str">
            <v>3GFa</v>
          </cell>
          <cell r="BH3" t="str">
            <v>3GSa</v>
          </cell>
          <cell r="BI3" t="str">
            <v>HC Bra</v>
          </cell>
          <cell r="BN3" t="str">
            <v>3GFr</v>
          </cell>
          <cell r="BO3" t="str">
            <v>3GSr</v>
          </cell>
          <cell r="BQ3">
            <v>0</v>
          </cell>
          <cell r="BR3" t="str">
            <v>4GFa</v>
          </cell>
          <cell r="BS3" t="str">
            <v>4GSa</v>
          </cell>
          <cell r="BT3" t="str">
            <v>HC Roma De Sisti</v>
          </cell>
          <cell r="BY3" t="str">
            <v>4GFr</v>
          </cell>
          <cell r="BZ3" t="str">
            <v>4GSr</v>
          </cell>
          <cell r="CB3">
            <v>0</v>
          </cell>
          <cell r="CC3" t="str">
            <v>5GFa</v>
          </cell>
          <cell r="CD3" t="str">
            <v>5GSa</v>
          </cell>
          <cell r="CE3" t="str">
            <v>HC Suelli Sapori Sardegna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 t="str">
            <v>5GFr</v>
          </cell>
          <cell r="CK3" t="str">
            <v>5GSr</v>
          </cell>
          <cell r="CL3">
            <v>0</v>
          </cell>
          <cell r="CM3">
            <v>0</v>
          </cell>
          <cell r="CN3" t="str">
            <v>6GFa</v>
          </cell>
          <cell r="CO3" t="str">
            <v>6GSa</v>
          </cell>
          <cell r="CP3" t="str">
            <v>Hockey Villafranca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 t="str">
            <v>6GFr</v>
          </cell>
          <cell r="CV3" t="str">
            <v>6GSr</v>
          </cell>
          <cell r="CW3">
            <v>0</v>
          </cell>
          <cell r="CX3">
            <v>0</v>
          </cell>
          <cell r="CY3" t="str">
            <v>7GFa</v>
          </cell>
          <cell r="CZ3" t="str">
            <v>7GSa</v>
          </cell>
          <cell r="DA3" t="str">
            <v>Lazio Ceramiche A. Nuova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 t="str">
            <v>7GFr</v>
          </cell>
          <cell r="DG3" t="str">
            <v>7GSr</v>
          </cell>
          <cell r="DH3">
            <v>0</v>
          </cell>
          <cell r="DI3">
            <v>0</v>
          </cell>
          <cell r="DJ3" t="str">
            <v>8GFa</v>
          </cell>
          <cell r="DK3" t="str">
            <v>8GSa</v>
          </cell>
          <cell r="DL3" t="str">
            <v>SG Amsicora T. Sarda</v>
          </cell>
          <cell r="DM3">
            <v>0</v>
          </cell>
          <cell r="DN3">
            <v>0</v>
          </cell>
          <cell r="DO3">
            <v>0</v>
          </cell>
          <cell r="DP3">
            <v>0</v>
          </cell>
          <cell r="DQ3" t="str">
            <v>8GFr</v>
          </cell>
          <cell r="DR3" t="str">
            <v>8GSr</v>
          </cell>
          <cell r="DS3">
            <v>0</v>
          </cell>
          <cell r="DT3">
            <v>0</v>
          </cell>
          <cell r="DU3" t="str">
            <v>9GFa</v>
          </cell>
          <cell r="DV3" t="str">
            <v>9GSa</v>
          </cell>
          <cell r="DW3" t="str">
            <v>Superba HC</v>
          </cell>
          <cell r="DX3">
            <v>0</v>
          </cell>
          <cell r="DY3">
            <v>0</v>
          </cell>
          <cell r="DZ3">
            <v>0</v>
          </cell>
          <cell r="EA3">
            <v>0</v>
          </cell>
          <cell r="EB3" t="str">
            <v>9GFr</v>
          </cell>
          <cell r="EC3" t="str">
            <v>9GSr</v>
          </cell>
          <cell r="ED3">
            <v>0</v>
          </cell>
          <cell r="EE3">
            <v>0</v>
          </cell>
          <cell r="EF3" t="str">
            <v>10GFa</v>
          </cell>
          <cell r="EG3" t="str">
            <v>10GSa</v>
          </cell>
          <cell r="EH3" t="str">
            <v>U. HC Adige</v>
          </cell>
          <cell r="EM3" t="str">
            <v>10GFr</v>
          </cell>
          <cell r="EN3" t="str">
            <v>10GSr</v>
          </cell>
        </row>
        <row r="4">
          <cell r="AI4" t="str">
            <v>Data</v>
          </cell>
          <cell r="AJ4" t="str">
            <v>Cod.</v>
          </cell>
          <cell r="AK4" t="str">
            <v>Andata</v>
          </cell>
          <cell r="AN4" t="str">
            <v>Campo</v>
          </cell>
          <cell r="AP4" t="str">
            <v>Cod.</v>
          </cell>
          <cell r="AQ4" t="str">
            <v>Data</v>
          </cell>
          <cell r="AR4" t="str">
            <v>Ritorno</v>
          </cell>
          <cell r="AT4" t="str">
            <v>Data</v>
          </cell>
          <cell r="AU4" t="str">
            <v>Cod.</v>
          </cell>
          <cell r="AV4" t="str">
            <v>Andata</v>
          </cell>
          <cell r="AY4" t="str">
            <v>Campo</v>
          </cell>
          <cell r="BA4" t="str">
            <v>Cod.</v>
          </cell>
          <cell r="BB4" t="str">
            <v>Data</v>
          </cell>
          <cell r="BC4" t="str">
            <v>Ritorno</v>
          </cell>
          <cell r="BE4" t="str">
            <v>Data</v>
          </cell>
          <cell r="BF4" t="str">
            <v>Cod.</v>
          </cell>
          <cell r="BG4" t="str">
            <v>Andata</v>
          </cell>
          <cell r="BJ4" t="str">
            <v>Campo</v>
          </cell>
          <cell r="BL4" t="str">
            <v>Cod.</v>
          </cell>
          <cell r="BM4" t="str">
            <v>Data</v>
          </cell>
          <cell r="BO4" t="str">
            <v>Ritorno</v>
          </cell>
          <cell r="BP4" t="str">
            <v>Data</v>
          </cell>
          <cell r="BQ4" t="str">
            <v>Cod.</v>
          </cell>
          <cell r="BR4" t="str">
            <v>Andata</v>
          </cell>
          <cell r="BS4">
            <v>0</v>
          </cell>
          <cell r="BT4">
            <v>0</v>
          </cell>
          <cell r="BU4" t="str">
            <v>Campo</v>
          </cell>
          <cell r="BV4">
            <v>0</v>
          </cell>
          <cell r="BW4" t="str">
            <v>Cod.</v>
          </cell>
          <cell r="BX4" t="str">
            <v>Data</v>
          </cell>
          <cell r="BY4">
            <v>0</v>
          </cell>
          <cell r="BZ4" t="str">
            <v>Ritorno</v>
          </cell>
          <cell r="CA4" t="str">
            <v>Data</v>
          </cell>
          <cell r="CB4" t="str">
            <v>Cod.</v>
          </cell>
          <cell r="CC4" t="str">
            <v>Andata</v>
          </cell>
          <cell r="CD4">
            <v>0</v>
          </cell>
          <cell r="CE4">
            <v>0</v>
          </cell>
          <cell r="CF4" t="str">
            <v>Campo</v>
          </cell>
          <cell r="CG4">
            <v>0</v>
          </cell>
          <cell r="CH4" t="str">
            <v>Cod.</v>
          </cell>
          <cell r="CI4" t="str">
            <v>Data</v>
          </cell>
          <cell r="CJ4">
            <v>0</v>
          </cell>
          <cell r="CK4" t="str">
            <v>Ritorno</v>
          </cell>
          <cell r="CL4" t="str">
            <v>Data</v>
          </cell>
          <cell r="CM4" t="str">
            <v>Cod.</v>
          </cell>
          <cell r="CN4" t="str">
            <v>Andata</v>
          </cell>
          <cell r="CO4">
            <v>0</v>
          </cell>
          <cell r="CP4">
            <v>0</v>
          </cell>
          <cell r="CQ4" t="str">
            <v>Campo</v>
          </cell>
          <cell r="CR4">
            <v>0</v>
          </cell>
          <cell r="CS4" t="str">
            <v>Cod.</v>
          </cell>
          <cell r="CT4" t="str">
            <v>Data</v>
          </cell>
          <cell r="CU4">
            <v>0</v>
          </cell>
          <cell r="CV4" t="str">
            <v>Ritorno</v>
          </cell>
          <cell r="CW4" t="str">
            <v>Data</v>
          </cell>
          <cell r="CX4" t="str">
            <v>Cod.</v>
          </cell>
          <cell r="CY4" t="str">
            <v>Andata</v>
          </cell>
          <cell r="CZ4">
            <v>0</v>
          </cell>
          <cell r="DA4">
            <v>0</v>
          </cell>
          <cell r="DB4" t="str">
            <v>Campo</v>
          </cell>
          <cell r="DC4">
            <v>0</v>
          </cell>
          <cell r="DD4" t="str">
            <v>Cod.</v>
          </cell>
          <cell r="DE4" t="str">
            <v>Data</v>
          </cell>
          <cell r="DF4">
            <v>0</v>
          </cell>
          <cell r="DG4" t="str">
            <v>Ritorno</v>
          </cell>
          <cell r="DH4" t="str">
            <v>Data</v>
          </cell>
          <cell r="DI4" t="str">
            <v>Cod.</v>
          </cell>
          <cell r="DJ4" t="str">
            <v>Andata</v>
          </cell>
          <cell r="DK4">
            <v>0</v>
          </cell>
          <cell r="DL4">
            <v>0</v>
          </cell>
          <cell r="DM4" t="str">
            <v>Campo</v>
          </cell>
          <cell r="DN4">
            <v>0</v>
          </cell>
          <cell r="DO4" t="str">
            <v>Cod.</v>
          </cell>
          <cell r="DP4" t="str">
            <v>Data</v>
          </cell>
          <cell r="DQ4">
            <v>0</v>
          </cell>
          <cell r="DR4" t="str">
            <v>Ritorno</v>
          </cell>
          <cell r="DS4" t="str">
            <v>Data</v>
          </cell>
          <cell r="DT4" t="str">
            <v>Cod.</v>
          </cell>
          <cell r="DU4" t="str">
            <v>Andata</v>
          </cell>
          <cell r="DV4">
            <v>0</v>
          </cell>
          <cell r="DW4">
            <v>0</v>
          </cell>
          <cell r="DX4" t="str">
            <v>Campo</v>
          </cell>
          <cell r="DY4">
            <v>0</v>
          </cell>
          <cell r="DZ4" t="str">
            <v>Cod.</v>
          </cell>
          <cell r="EA4" t="str">
            <v>Data</v>
          </cell>
          <cell r="EB4">
            <v>0</v>
          </cell>
          <cell r="EC4" t="str">
            <v>Ritorno</v>
          </cell>
          <cell r="ED4" t="str">
            <v>Data</v>
          </cell>
          <cell r="EE4" t="str">
            <v>Cod.</v>
          </cell>
          <cell r="EF4" t="str">
            <v>Andata</v>
          </cell>
          <cell r="EG4">
            <v>0</v>
          </cell>
          <cell r="EH4">
            <v>0</v>
          </cell>
          <cell r="EI4" t="str">
            <v>Campo</v>
          </cell>
          <cell r="EJ4">
            <v>0</v>
          </cell>
          <cell r="EK4" t="str">
            <v>Cod.</v>
          </cell>
          <cell r="EL4" t="str">
            <v>Data</v>
          </cell>
          <cell r="EM4">
            <v>0</v>
          </cell>
          <cell r="EN4" t="str">
            <v>Ritorno</v>
          </cell>
        </row>
        <row r="5">
          <cell r="AH5" t="str">
            <v>1^</v>
          </cell>
          <cell r="AI5">
            <v>38626</v>
          </cell>
          <cell r="AJ5" t="str">
            <v>3a</v>
          </cell>
          <cell r="AK5">
            <v>3</v>
          </cell>
          <cell r="AL5">
            <v>7</v>
          </cell>
          <cell r="AM5" t="str">
            <v>Cernusco 2000 Cred. L.</v>
          </cell>
          <cell r="AN5" t="str">
            <v>trasf.</v>
          </cell>
          <cell r="AO5" t="str">
            <v>HC Suelli Sapori Sardegna</v>
          </cell>
          <cell r="AP5" t="str">
            <v>3r</v>
          </cell>
          <cell r="AQ5">
            <v>38794</v>
          </cell>
          <cell r="AR5" t="str">
            <v>*</v>
          </cell>
          <cell r="AS5" t="str">
            <v>*</v>
          </cell>
          <cell r="AT5">
            <v>38626</v>
          </cell>
          <cell r="AU5" t="str">
            <v>5a</v>
          </cell>
          <cell r="AV5">
            <v>0</v>
          </cell>
          <cell r="AW5">
            <v>2</v>
          </cell>
          <cell r="AX5" t="str">
            <v>CUS Bologna</v>
          </cell>
          <cell r="AY5" t="str">
            <v>trasf.</v>
          </cell>
          <cell r="AZ5" t="str">
            <v>HC Bra</v>
          </cell>
          <cell r="BA5" t="str">
            <v>5r</v>
          </cell>
          <cell r="BB5">
            <v>38794</v>
          </cell>
          <cell r="BC5" t="str">
            <v>*</v>
          </cell>
          <cell r="BD5" t="str">
            <v>*</v>
          </cell>
          <cell r="BE5">
            <v>38626</v>
          </cell>
          <cell r="BF5" t="str">
            <v>5a</v>
          </cell>
          <cell r="BG5">
            <v>2</v>
          </cell>
          <cell r="BH5">
            <v>0</v>
          </cell>
          <cell r="BI5" t="str">
            <v>HC Bra</v>
          </cell>
          <cell r="BJ5" t="str">
            <v>casa</v>
          </cell>
          <cell r="BK5" t="str">
            <v>CUS Bologna</v>
          </cell>
          <cell r="BL5" t="str">
            <v>5r</v>
          </cell>
          <cell r="BM5">
            <v>38794</v>
          </cell>
          <cell r="BN5" t="str">
            <v>*</v>
          </cell>
          <cell r="BO5" t="str">
            <v>*</v>
          </cell>
          <cell r="BP5">
            <v>38657</v>
          </cell>
          <cell r="BQ5" t="str">
            <v>2a</v>
          </cell>
          <cell r="BR5" t="str">
            <v>*</v>
          </cell>
          <cell r="BS5" t="str">
            <v>*</v>
          </cell>
          <cell r="BT5" t="str">
            <v>HC Roma De Sisti</v>
          </cell>
          <cell r="BU5" t="str">
            <v>trasf.</v>
          </cell>
          <cell r="BV5" t="str">
            <v>U. HC Adige</v>
          </cell>
          <cell r="BW5" t="str">
            <v>2r</v>
          </cell>
          <cell r="BX5">
            <v>38794</v>
          </cell>
          <cell r="BY5" t="str">
            <v>*</v>
          </cell>
          <cell r="BZ5" t="str">
            <v>*</v>
          </cell>
          <cell r="CA5">
            <v>38626</v>
          </cell>
          <cell r="CB5" t="str">
            <v>3a</v>
          </cell>
          <cell r="CC5">
            <v>7</v>
          </cell>
          <cell r="CD5">
            <v>3</v>
          </cell>
          <cell r="CE5" t="str">
            <v>HC Suelli Sapori Sardegna</v>
          </cell>
          <cell r="CF5" t="str">
            <v>casa</v>
          </cell>
          <cell r="CG5" t="str">
            <v>Cernusco 2000 Cred. L.</v>
          </cell>
          <cell r="CH5" t="str">
            <v>3r</v>
          </cell>
          <cell r="CI5">
            <v>38794</v>
          </cell>
          <cell r="CJ5" t="str">
            <v>*</v>
          </cell>
          <cell r="CK5" t="str">
            <v>*</v>
          </cell>
          <cell r="CL5">
            <v>38657</v>
          </cell>
          <cell r="CM5" t="str">
            <v>1a</v>
          </cell>
          <cell r="CN5" t="str">
            <v>*</v>
          </cell>
          <cell r="CO5" t="str">
            <v>*</v>
          </cell>
          <cell r="CP5" t="str">
            <v>Hockey Villafranca</v>
          </cell>
          <cell r="CQ5" t="str">
            <v>trasf.</v>
          </cell>
          <cell r="CR5" t="str">
            <v>Lazio Ceramiche A. Nuova</v>
          </cell>
          <cell r="CS5" t="str">
            <v>1r</v>
          </cell>
          <cell r="CT5">
            <v>38794</v>
          </cell>
          <cell r="CU5" t="str">
            <v>*</v>
          </cell>
          <cell r="CV5" t="str">
            <v>*</v>
          </cell>
          <cell r="CW5">
            <v>38657</v>
          </cell>
          <cell r="CX5" t="str">
            <v>1a</v>
          </cell>
          <cell r="CY5" t="str">
            <v>*</v>
          </cell>
          <cell r="CZ5" t="str">
            <v>*</v>
          </cell>
          <cell r="DA5" t="str">
            <v>Lazio Ceramiche A. Nuova</v>
          </cell>
          <cell r="DB5" t="str">
            <v>casa</v>
          </cell>
          <cell r="DC5" t="str">
            <v>Hockey Villafranca</v>
          </cell>
          <cell r="DD5" t="str">
            <v>1r</v>
          </cell>
          <cell r="DE5">
            <v>38794</v>
          </cell>
          <cell r="DF5" t="str">
            <v>*</v>
          </cell>
          <cell r="DG5" t="str">
            <v>*</v>
          </cell>
          <cell r="DH5">
            <v>38626</v>
          </cell>
          <cell r="DI5" t="str">
            <v>4a</v>
          </cell>
          <cell r="DJ5">
            <v>3</v>
          </cell>
          <cell r="DK5">
            <v>1</v>
          </cell>
          <cell r="DL5" t="str">
            <v>SG Amsicora T. Sarda</v>
          </cell>
          <cell r="DM5" t="str">
            <v>trasf.</v>
          </cell>
          <cell r="DN5" t="str">
            <v>Superba HC</v>
          </cell>
          <cell r="DO5" t="str">
            <v>4r</v>
          </cell>
          <cell r="DP5">
            <v>38794</v>
          </cell>
          <cell r="DQ5" t="str">
            <v>*</v>
          </cell>
          <cell r="DR5" t="str">
            <v>*</v>
          </cell>
          <cell r="DS5">
            <v>38626</v>
          </cell>
          <cell r="DT5" t="str">
            <v>4a</v>
          </cell>
          <cell r="DU5">
            <v>1</v>
          </cell>
          <cell r="DV5">
            <v>3</v>
          </cell>
          <cell r="DW5" t="str">
            <v>Superba HC</v>
          </cell>
          <cell r="DX5" t="str">
            <v>casa</v>
          </cell>
          <cell r="DY5" t="str">
            <v>SG Amsicora T. Sarda</v>
          </cell>
          <cell r="DZ5" t="str">
            <v>4r</v>
          </cell>
          <cell r="EA5">
            <v>38794</v>
          </cell>
          <cell r="EB5" t="str">
            <v>*</v>
          </cell>
          <cell r="EC5" t="str">
            <v>*</v>
          </cell>
          <cell r="ED5">
            <v>38657</v>
          </cell>
          <cell r="EE5" t="str">
            <v>2a</v>
          </cell>
          <cell r="EF5" t="str">
            <v>*</v>
          </cell>
          <cell r="EG5" t="str">
            <v>*</v>
          </cell>
          <cell r="EH5" t="str">
            <v>U. HC Adige</v>
          </cell>
          <cell r="EI5" t="str">
            <v>casa</v>
          </cell>
          <cell r="EJ5" t="str">
            <v>HC Roma De Sisti</v>
          </cell>
          <cell r="EK5" t="str">
            <v>2r</v>
          </cell>
          <cell r="EL5">
            <v>38794</v>
          </cell>
          <cell r="EM5" t="str">
            <v>*</v>
          </cell>
          <cell r="EN5" t="str">
            <v>*</v>
          </cell>
        </row>
        <row r="6">
          <cell r="AH6" t="str">
            <v>2^</v>
          </cell>
          <cell r="AI6">
            <v>38633</v>
          </cell>
          <cell r="AJ6" t="str">
            <v>8a</v>
          </cell>
          <cell r="AK6">
            <v>3</v>
          </cell>
          <cell r="AL6">
            <v>3</v>
          </cell>
          <cell r="AM6" t="str">
            <v>Cernusco 2000 Cred. L.</v>
          </cell>
          <cell r="AN6" t="str">
            <v>trasf.</v>
          </cell>
          <cell r="AO6" t="str">
            <v>Superba HC</v>
          </cell>
          <cell r="AP6" t="str">
            <v>8r</v>
          </cell>
          <cell r="AQ6">
            <v>38801</v>
          </cell>
          <cell r="AR6" t="str">
            <v>*</v>
          </cell>
          <cell r="AS6" t="str">
            <v>*</v>
          </cell>
          <cell r="AT6">
            <v>38633</v>
          </cell>
          <cell r="AU6" t="str">
            <v>10a</v>
          </cell>
          <cell r="AV6" t="str">
            <v>*</v>
          </cell>
          <cell r="AW6" t="str">
            <v>*</v>
          </cell>
          <cell r="AX6" t="str">
            <v>CUS Bologna</v>
          </cell>
          <cell r="AY6" t="str">
            <v>casa</v>
          </cell>
          <cell r="AZ6" t="str">
            <v>Lazio Ceramiche A. Nuova</v>
          </cell>
          <cell r="BA6" t="str">
            <v>10r</v>
          </cell>
          <cell r="BB6">
            <v>38801</v>
          </cell>
          <cell r="BC6" t="str">
            <v>*</v>
          </cell>
          <cell r="BD6" t="str">
            <v>*</v>
          </cell>
          <cell r="BE6">
            <v>38633</v>
          </cell>
          <cell r="BF6" t="str">
            <v>6a</v>
          </cell>
          <cell r="BG6">
            <v>3</v>
          </cell>
          <cell r="BH6">
            <v>1</v>
          </cell>
          <cell r="BI6" t="str">
            <v>HC Bra</v>
          </cell>
          <cell r="BJ6" t="str">
            <v>trasf.</v>
          </cell>
          <cell r="BK6" t="str">
            <v>Hockey Villafranca</v>
          </cell>
          <cell r="BL6" t="str">
            <v>6r</v>
          </cell>
          <cell r="BM6">
            <v>38801</v>
          </cell>
          <cell r="BN6" t="str">
            <v>*</v>
          </cell>
          <cell r="BO6" t="str">
            <v>*</v>
          </cell>
          <cell r="BP6">
            <v>38633</v>
          </cell>
          <cell r="BQ6" t="str">
            <v>7a</v>
          </cell>
          <cell r="BR6">
            <v>2</v>
          </cell>
          <cell r="BS6">
            <v>2</v>
          </cell>
          <cell r="BT6" t="str">
            <v>HC Roma De Sisti</v>
          </cell>
          <cell r="BU6" t="str">
            <v>casa</v>
          </cell>
          <cell r="BV6" t="str">
            <v>HC Suelli Sapori Sardegna</v>
          </cell>
          <cell r="BW6" t="str">
            <v>7r</v>
          </cell>
          <cell r="BX6">
            <v>38801</v>
          </cell>
          <cell r="BY6" t="str">
            <v>*</v>
          </cell>
          <cell r="BZ6" t="str">
            <v>*</v>
          </cell>
          <cell r="CA6">
            <v>38633</v>
          </cell>
          <cell r="CB6" t="str">
            <v>7a</v>
          </cell>
          <cell r="CC6">
            <v>2</v>
          </cell>
          <cell r="CD6">
            <v>2</v>
          </cell>
          <cell r="CE6" t="str">
            <v>HC Suelli Sapori Sardegna</v>
          </cell>
          <cell r="CF6" t="str">
            <v>trasf.</v>
          </cell>
          <cell r="CG6" t="str">
            <v>HC Roma De Sisti</v>
          </cell>
          <cell r="CH6" t="str">
            <v>7r</v>
          </cell>
          <cell r="CI6">
            <v>38801</v>
          </cell>
          <cell r="CJ6" t="str">
            <v>*</v>
          </cell>
          <cell r="CK6" t="str">
            <v>*</v>
          </cell>
          <cell r="CL6">
            <v>38633</v>
          </cell>
          <cell r="CM6" t="str">
            <v>6a</v>
          </cell>
          <cell r="CN6">
            <v>1</v>
          </cell>
          <cell r="CO6">
            <v>3</v>
          </cell>
          <cell r="CP6" t="str">
            <v>Hockey Villafranca</v>
          </cell>
          <cell r="CQ6" t="str">
            <v>casa</v>
          </cell>
          <cell r="CR6" t="str">
            <v>HC Bra</v>
          </cell>
          <cell r="CS6" t="str">
            <v>6r</v>
          </cell>
          <cell r="CT6">
            <v>38801</v>
          </cell>
          <cell r="CU6" t="str">
            <v>*</v>
          </cell>
          <cell r="CV6" t="str">
            <v>*</v>
          </cell>
          <cell r="CW6">
            <v>38633</v>
          </cell>
          <cell r="CX6" t="str">
            <v>10a</v>
          </cell>
          <cell r="CY6" t="str">
            <v>*</v>
          </cell>
          <cell r="CZ6" t="str">
            <v>*</v>
          </cell>
          <cell r="DA6" t="str">
            <v>Lazio Ceramiche A. Nuova</v>
          </cell>
          <cell r="DB6" t="str">
            <v>trasf.</v>
          </cell>
          <cell r="DC6" t="str">
            <v>CUS Bologna</v>
          </cell>
          <cell r="DD6" t="str">
            <v>10r</v>
          </cell>
          <cell r="DE6">
            <v>38801</v>
          </cell>
          <cell r="DF6" t="str">
            <v>*</v>
          </cell>
          <cell r="DG6" t="str">
            <v>*</v>
          </cell>
          <cell r="DH6">
            <v>38633</v>
          </cell>
          <cell r="DI6" t="str">
            <v>9a</v>
          </cell>
          <cell r="DJ6">
            <v>6</v>
          </cell>
          <cell r="DK6">
            <v>1</v>
          </cell>
          <cell r="DL6" t="str">
            <v>SG Amsicora T. Sarda</v>
          </cell>
          <cell r="DM6" t="str">
            <v>casa</v>
          </cell>
          <cell r="DN6" t="str">
            <v>U. HC Adige</v>
          </cell>
          <cell r="DO6" t="str">
            <v>9r</v>
          </cell>
          <cell r="DP6">
            <v>38801</v>
          </cell>
          <cell r="DQ6" t="str">
            <v>*</v>
          </cell>
          <cell r="DR6" t="str">
            <v>*</v>
          </cell>
          <cell r="DS6">
            <v>38633</v>
          </cell>
          <cell r="DT6" t="str">
            <v>8a</v>
          </cell>
          <cell r="DU6">
            <v>3</v>
          </cell>
          <cell r="DV6">
            <v>3</v>
          </cell>
          <cell r="DW6" t="str">
            <v>Superba HC</v>
          </cell>
          <cell r="DX6" t="str">
            <v>casa</v>
          </cell>
          <cell r="DY6" t="str">
            <v>Cernusco 2000 Cred. L.</v>
          </cell>
          <cell r="DZ6" t="str">
            <v>8r</v>
          </cell>
          <cell r="EA6">
            <v>38801</v>
          </cell>
          <cell r="EB6" t="str">
            <v>*</v>
          </cell>
          <cell r="EC6" t="str">
            <v>*</v>
          </cell>
          <cell r="ED6">
            <v>38633</v>
          </cell>
          <cell r="EE6" t="str">
            <v>9a</v>
          </cell>
          <cell r="EF6">
            <v>1</v>
          </cell>
          <cell r="EG6">
            <v>6</v>
          </cell>
          <cell r="EH6" t="str">
            <v>U. HC Adige</v>
          </cell>
          <cell r="EI6" t="str">
            <v>trasf.</v>
          </cell>
          <cell r="EJ6" t="str">
            <v>SG Amsicora T. Sarda</v>
          </cell>
          <cell r="EK6" t="str">
            <v>9r</v>
          </cell>
          <cell r="EL6">
            <v>38801</v>
          </cell>
          <cell r="EM6" t="str">
            <v>*</v>
          </cell>
          <cell r="EN6" t="str">
            <v>*</v>
          </cell>
        </row>
        <row r="7">
          <cell r="AH7" t="str">
            <v>3^</v>
          </cell>
          <cell r="AI7">
            <v>38640</v>
          </cell>
          <cell r="AJ7" t="str">
            <v>15a</v>
          </cell>
          <cell r="AK7">
            <v>3</v>
          </cell>
          <cell r="AL7">
            <v>2</v>
          </cell>
          <cell r="AM7" t="str">
            <v>Cernusco 2000 Cred. L.</v>
          </cell>
          <cell r="AN7" t="str">
            <v>trasf.</v>
          </cell>
          <cell r="AO7" t="str">
            <v>CUS Bologna</v>
          </cell>
          <cell r="AP7" t="str">
            <v>15r</v>
          </cell>
          <cell r="AQ7">
            <v>38808</v>
          </cell>
          <cell r="AR7" t="str">
            <v>*</v>
          </cell>
          <cell r="AS7" t="str">
            <v>*</v>
          </cell>
          <cell r="AT7">
            <v>38640</v>
          </cell>
          <cell r="AU7" t="str">
            <v>15a</v>
          </cell>
          <cell r="AV7">
            <v>2</v>
          </cell>
          <cell r="AW7">
            <v>3</v>
          </cell>
          <cell r="AX7" t="str">
            <v>CUS Bologna</v>
          </cell>
          <cell r="AY7" t="str">
            <v>casa</v>
          </cell>
          <cell r="AZ7" t="str">
            <v>Cernusco 2000 Cred. L.</v>
          </cell>
          <cell r="BA7" t="str">
            <v>15r</v>
          </cell>
          <cell r="BB7">
            <v>38808</v>
          </cell>
          <cell r="BC7" t="str">
            <v>*</v>
          </cell>
          <cell r="BD7" t="str">
            <v>*</v>
          </cell>
          <cell r="BE7">
            <v>38640</v>
          </cell>
          <cell r="BF7" t="str">
            <v>13a</v>
          </cell>
          <cell r="BG7">
            <v>3</v>
          </cell>
          <cell r="BH7">
            <v>6</v>
          </cell>
          <cell r="BI7" t="str">
            <v>HC Bra</v>
          </cell>
          <cell r="BJ7" t="str">
            <v>casa</v>
          </cell>
          <cell r="BK7" t="str">
            <v>SG Amsicora T. Sarda</v>
          </cell>
          <cell r="BL7" t="str">
            <v>13r</v>
          </cell>
          <cell r="BM7">
            <v>38808</v>
          </cell>
          <cell r="BN7" t="str">
            <v>*</v>
          </cell>
          <cell r="BO7" t="str">
            <v>*</v>
          </cell>
          <cell r="BP7">
            <v>38640</v>
          </cell>
          <cell r="BQ7" t="str">
            <v>14a</v>
          </cell>
          <cell r="BR7">
            <v>2</v>
          </cell>
          <cell r="BS7">
            <v>2</v>
          </cell>
          <cell r="BT7" t="str">
            <v>HC Roma De Sisti</v>
          </cell>
          <cell r="BU7" t="str">
            <v>trasf.</v>
          </cell>
          <cell r="BV7" t="str">
            <v>Superba HC</v>
          </cell>
          <cell r="BW7" t="str">
            <v>14r</v>
          </cell>
          <cell r="BX7">
            <v>38808</v>
          </cell>
          <cell r="BY7" t="str">
            <v>*</v>
          </cell>
          <cell r="BZ7" t="str">
            <v>*</v>
          </cell>
          <cell r="CA7">
            <v>38640</v>
          </cell>
          <cell r="CB7" t="str">
            <v>12a</v>
          </cell>
          <cell r="CC7">
            <v>4</v>
          </cell>
          <cell r="CD7">
            <v>0</v>
          </cell>
          <cell r="CE7" t="str">
            <v>HC Suelli Sapori Sardegna</v>
          </cell>
          <cell r="CF7" t="str">
            <v>casa</v>
          </cell>
          <cell r="CG7" t="str">
            <v>Hockey Villafranca</v>
          </cell>
          <cell r="CH7" t="str">
            <v>12r</v>
          </cell>
          <cell r="CI7">
            <v>38808</v>
          </cell>
          <cell r="CJ7" t="str">
            <v>*</v>
          </cell>
          <cell r="CK7" t="str">
            <v>*</v>
          </cell>
          <cell r="CL7">
            <v>38640</v>
          </cell>
          <cell r="CM7" t="str">
            <v>12a</v>
          </cell>
          <cell r="CN7">
            <v>0</v>
          </cell>
          <cell r="CO7">
            <v>4</v>
          </cell>
          <cell r="CP7" t="str">
            <v>Hockey Villafranca</v>
          </cell>
          <cell r="CQ7" t="str">
            <v>trasf.</v>
          </cell>
          <cell r="CR7" t="str">
            <v>HC Suelli Sapori Sardegna</v>
          </cell>
          <cell r="CS7" t="str">
            <v>12r</v>
          </cell>
          <cell r="CT7">
            <v>38808</v>
          </cell>
          <cell r="CU7" t="str">
            <v>*</v>
          </cell>
          <cell r="CV7" t="str">
            <v>*</v>
          </cell>
          <cell r="CW7">
            <v>38640</v>
          </cell>
          <cell r="CX7" t="str">
            <v>11a</v>
          </cell>
          <cell r="CY7">
            <v>3</v>
          </cell>
          <cell r="CZ7">
            <v>2</v>
          </cell>
          <cell r="DA7" t="str">
            <v>Lazio Ceramiche A. Nuova</v>
          </cell>
          <cell r="DB7" t="str">
            <v>casa</v>
          </cell>
          <cell r="DC7" t="str">
            <v>U. HC Adige</v>
          </cell>
          <cell r="DD7" t="str">
            <v>11r</v>
          </cell>
          <cell r="DE7">
            <v>38808</v>
          </cell>
          <cell r="DF7" t="str">
            <v>*</v>
          </cell>
          <cell r="DG7" t="str">
            <v>*</v>
          </cell>
          <cell r="DH7">
            <v>38640</v>
          </cell>
          <cell r="DI7" t="str">
            <v>13a</v>
          </cell>
          <cell r="DJ7">
            <v>6</v>
          </cell>
          <cell r="DK7">
            <v>3</v>
          </cell>
          <cell r="DL7" t="str">
            <v>SG Amsicora T. Sarda</v>
          </cell>
          <cell r="DM7" t="str">
            <v>trasf.</v>
          </cell>
          <cell r="DN7" t="str">
            <v>HC Bra</v>
          </cell>
          <cell r="DO7" t="str">
            <v>13r</v>
          </cell>
          <cell r="DP7">
            <v>38808</v>
          </cell>
          <cell r="DQ7" t="str">
            <v>*</v>
          </cell>
          <cell r="DR7" t="str">
            <v>*</v>
          </cell>
          <cell r="DS7">
            <v>38640</v>
          </cell>
          <cell r="DT7" t="str">
            <v>14a</v>
          </cell>
          <cell r="DU7">
            <v>2</v>
          </cell>
          <cell r="DV7">
            <v>2</v>
          </cell>
          <cell r="DW7" t="str">
            <v>Superba HC</v>
          </cell>
          <cell r="DX7" t="str">
            <v>casa</v>
          </cell>
          <cell r="DY7" t="str">
            <v>HC Roma De Sisti</v>
          </cell>
          <cell r="DZ7" t="str">
            <v>14r</v>
          </cell>
          <cell r="EA7">
            <v>38808</v>
          </cell>
          <cell r="EB7" t="str">
            <v>*</v>
          </cell>
          <cell r="EC7" t="str">
            <v>*</v>
          </cell>
          <cell r="ED7">
            <v>38640</v>
          </cell>
          <cell r="EE7" t="str">
            <v>11a</v>
          </cell>
          <cell r="EF7">
            <v>2</v>
          </cell>
          <cell r="EG7">
            <v>3</v>
          </cell>
          <cell r="EH7" t="str">
            <v>U. HC Adige</v>
          </cell>
          <cell r="EI7" t="str">
            <v>trasf.</v>
          </cell>
          <cell r="EJ7" t="str">
            <v>Lazio Ceramiche A. Nuova</v>
          </cell>
          <cell r="EK7" t="str">
            <v>11r</v>
          </cell>
          <cell r="EL7">
            <v>38808</v>
          </cell>
          <cell r="EM7" t="str">
            <v>*</v>
          </cell>
          <cell r="EN7" t="str">
            <v>*</v>
          </cell>
        </row>
        <row r="8">
          <cell r="AH8" t="str">
            <v>4^</v>
          </cell>
          <cell r="AI8">
            <v>38647</v>
          </cell>
          <cell r="AJ8" t="str">
            <v>20a</v>
          </cell>
          <cell r="AK8" t="str">
            <v>*</v>
          </cell>
          <cell r="AL8" t="str">
            <v>*</v>
          </cell>
          <cell r="AM8" t="str">
            <v>Cernusco 2000 Cred. L.</v>
          </cell>
          <cell r="AN8" t="str">
            <v>trasf.</v>
          </cell>
          <cell r="AO8" t="str">
            <v>U. HC Adige</v>
          </cell>
          <cell r="AP8" t="str">
            <v>20r</v>
          </cell>
          <cell r="AQ8">
            <v>38815</v>
          </cell>
          <cell r="AR8" t="str">
            <v>*</v>
          </cell>
          <cell r="AS8" t="str">
            <v>*</v>
          </cell>
          <cell r="AT8">
            <v>38647</v>
          </cell>
          <cell r="AU8" t="str">
            <v>18a</v>
          </cell>
          <cell r="AV8" t="str">
            <v>*</v>
          </cell>
          <cell r="AW8" t="str">
            <v>*</v>
          </cell>
          <cell r="AX8" t="str">
            <v>CUS Bologna</v>
          </cell>
          <cell r="AY8" t="str">
            <v>trasf.</v>
          </cell>
          <cell r="AZ8" t="str">
            <v>Hockey Villafranca</v>
          </cell>
          <cell r="BA8" t="str">
            <v>18r</v>
          </cell>
          <cell r="BB8">
            <v>38815</v>
          </cell>
          <cell r="BC8" t="str">
            <v>*</v>
          </cell>
          <cell r="BD8" t="str">
            <v>*</v>
          </cell>
          <cell r="BE8">
            <v>38647</v>
          </cell>
          <cell r="BF8" t="str">
            <v>16a</v>
          </cell>
          <cell r="BG8" t="str">
            <v>*</v>
          </cell>
          <cell r="BH8" t="str">
            <v>*</v>
          </cell>
          <cell r="BI8" t="str">
            <v>HC Bra</v>
          </cell>
          <cell r="BJ8" t="str">
            <v>trasf.</v>
          </cell>
          <cell r="BK8" t="str">
            <v>HC Roma De Sisti</v>
          </cell>
          <cell r="BL8" t="str">
            <v>16r</v>
          </cell>
          <cell r="BM8">
            <v>38815</v>
          </cell>
          <cell r="BN8" t="str">
            <v>*</v>
          </cell>
          <cell r="BO8" t="str">
            <v>*</v>
          </cell>
          <cell r="BP8">
            <v>38647</v>
          </cell>
          <cell r="BQ8" t="str">
            <v>16a</v>
          </cell>
          <cell r="BR8" t="str">
            <v>*</v>
          </cell>
          <cell r="BS8" t="str">
            <v>*</v>
          </cell>
          <cell r="BT8" t="str">
            <v>HC Roma De Sisti</v>
          </cell>
          <cell r="BU8" t="str">
            <v>casa</v>
          </cell>
          <cell r="BV8" t="str">
            <v>HC Bra</v>
          </cell>
          <cell r="BW8" t="str">
            <v>16r</v>
          </cell>
          <cell r="BX8">
            <v>38815</v>
          </cell>
          <cell r="BY8" t="str">
            <v>*</v>
          </cell>
          <cell r="BZ8" t="str">
            <v>*</v>
          </cell>
          <cell r="CA8">
            <v>38647</v>
          </cell>
          <cell r="CB8" t="str">
            <v>19a</v>
          </cell>
          <cell r="CC8" t="str">
            <v>*</v>
          </cell>
          <cell r="CD8" t="str">
            <v>*</v>
          </cell>
          <cell r="CE8" t="str">
            <v>HC Suelli Sapori Sardegna</v>
          </cell>
          <cell r="CF8" t="str">
            <v>trasf.</v>
          </cell>
          <cell r="CG8" t="str">
            <v>Superba HC</v>
          </cell>
          <cell r="CH8" t="str">
            <v>19r</v>
          </cell>
          <cell r="CI8">
            <v>38815</v>
          </cell>
          <cell r="CJ8" t="str">
            <v>*</v>
          </cell>
          <cell r="CK8" t="str">
            <v>*</v>
          </cell>
          <cell r="CL8">
            <v>38647</v>
          </cell>
          <cell r="CM8" t="str">
            <v>18a</v>
          </cell>
          <cell r="CN8" t="str">
            <v>*</v>
          </cell>
          <cell r="CO8" t="str">
            <v>*</v>
          </cell>
          <cell r="CP8" t="str">
            <v>Hockey Villafranca</v>
          </cell>
          <cell r="CQ8" t="str">
            <v>casa</v>
          </cell>
          <cell r="CR8" t="str">
            <v>CUS Bologna</v>
          </cell>
          <cell r="CS8" t="str">
            <v>18r</v>
          </cell>
          <cell r="CT8">
            <v>38815</v>
          </cell>
          <cell r="CU8" t="str">
            <v>*</v>
          </cell>
          <cell r="CV8" t="str">
            <v>*</v>
          </cell>
          <cell r="CW8">
            <v>38647</v>
          </cell>
          <cell r="CX8" t="str">
            <v>17a</v>
          </cell>
          <cell r="CY8" t="str">
            <v>*</v>
          </cell>
          <cell r="CZ8" t="str">
            <v>*</v>
          </cell>
          <cell r="DA8" t="str">
            <v>Lazio Ceramiche A. Nuova</v>
          </cell>
          <cell r="DB8" t="str">
            <v>trasf.</v>
          </cell>
          <cell r="DC8" t="str">
            <v>SG Amsicora T. Sarda</v>
          </cell>
          <cell r="DD8" t="str">
            <v>17r</v>
          </cell>
          <cell r="DE8">
            <v>38815</v>
          </cell>
          <cell r="DF8" t="str">
            <v>*</v>
          </cell>
          <cell r="DG8" t="str">
            <v>*</v>
          </cell>
          <cell r="DH8">
            <v>38647</v>
          </cell>
          <cell r="DI8" t="str">
            <v>17a</v>
          </cell>
          <cell r="DJ8" t="str">
            <v>*</v>
          </cell>
          <cell r="DK8" t="str">
            <v>*</v>
          </cell>
          <cell r="DL8" t="str">
            <v>SG Amsicora T. Sarda</v>
          </cell>
          <cell r="DM8" t="str">
            <v>casa</v>
          </cell>
          <cell r="DN8" t="str">
            <v>Lazio Ceramiche A. Nuova</v>
          </cell>
          <cell r="DO8" t="str">
            <v>17r</v>
          </cell>
          <cell r="DP8">
            <v>38815</v>
          </cell>
          <cell r="DQ8" t="str">
            <v>*</v>
          </cell>
          <cell r="DR8" t="str">
            <v>*</v>
          </cell>
          <cell r="DS8">
            <v>38647</v>
          </cell>
          <cell r="DT8" t="str">
            <v>19a</v>
          </cell>
          <cell r="DU8" t="str">
            <v>*</v>
          </cell>
          <cell r="DV8" t="str">
            <v>*</v>
          </cell>
          <cell r="DW8" t="str">
            <v>Superba HC</v>
          </cell>
          <cell r="DX8" t="str">
            <v>casa</v>
          </cell>
          <cell r="DY8" t="str">
            <v>HC Suelli Sapori Sardegna</v>
          </cell>
          <cell r="DZ8" t="str">
            <v>19r</v>
          </cell>
          <cell r="EA8">
            <v>38815</v>
          </cell>
          <cell r="EB8" t="str">
            <v>*</v>
          </cell>
          <cell r="EC8" t="str">
            <v>*</v>
          </cell>
          <cell r="ED8">
            <v>38647</v>
          </cell>
          <cell r="EE8" t="str">
            <v>20a</v>
          </cell>
          <cell r="EF8" t="str">
            <v>*</v>
          </cell>
          <cell r="EG8" t="str">
            <v>*</v>
          </cell>
          <cell r="EH8" t="str">
            <v>U. HC Adige</v>
          </cell>
          <cell r="EI8" t="str">
            <v>casa</v>
          </cell>
          <cell r="EJ8" t="str">
            <v>Cernusco 2000 Cred. L.</v>
          </cell>
          <cell r="EK8" t="str">
            <v>20r</v>
          </cell>
          <cell r="EL8">
            <v>38815</v>
          </cell>
          <cell r="EM8" t="str">
            <v>*</v>
          </cell>
          <cell r="EN8" t="str">
            <v>*</v>
          </cell>
        </row>
        <row r="9">
          <cell r="AH9" t="str">
            <v>5^</v>
          </cell>
          <cell r="AI9">
            <v>38654</v>
          </cell>
          <cell r="AJ9" t="str">
            <v>21a</v>
          </cell>
          <cell r="AK9" t="str">
            <v>*</v>
          </cell>
          <cell r="AL9" t="str">
            <v>*</v>
          </cell>
          <cell r="AM9" t="str">
            <v>Cernusco 2000 Cred. L.</v>
          </cell>
          <cell r="AN9" t="str">
            <v>casa</v>
          </cell>
          <cell r="AO9" t="str">
            <v>HC Roma De Sisti</v>
          </cell>
          <cell r="AP9" t="str">
            <v>21r</v>
          </cell>
          <cell r="AQ9">
            <v>38458</v>
          </cell>
          <cell r="AR9" t="str">
            <v>*</v>
          </cell>
          <cell r="AS9" t="str">
            <v>*</v>
          </cell>
          <cell r="AT9">
            <v>38654</v>
          </cell>
          <cell r="AU9" t="str">
            <v>22a</v>
          </cell>
          <cell r="AV9" t="str">
            <v>*</v>
          </cell>
          <cell r="AW9" t="str">
            <v>*</v>
          </cell>
          <cell r="AX9" t="str">
            <v>CUS Bologna</v>
          </cell>
          <cell r="AY9" t="str">
            <v>casa</v>
          </cell>
          <cell r="AZ9" t="str">
            <v>SG Amsicora T. Sarda</v>
          </cell>
          <cell r="BA9" t="str">
            <v>22r</v>
          </cell>
          <cell r="BB9">
            <v>38458</v>
          </cell>
          <cell r="BC9" t="str">
            <v>*</v>
          </cell>
          <cell r="BD9" t="str">
            <v>*</v>
          </cell>
          <cell r="BE9">
            <v>38654</v>
          </cell>
          <cell r="BF9" t="str">
            <v>24a</v>
          </cell>
          <cell r="BG9" t="str">
            <v>*</v>
          </cell>
          <cell r="BH9" t="str">
            <v>*</v>
          </cell>
          <cell r="BI9" t="str">
            <v>HC Bra</v>
          </cell>
          <cell r="BJ9" t="str">
            <v>trasf.</v>
          </cell>
          <cell r="BK9" t="str">
            <v>Lazio Ceramiche A. Nuova</v>
          </cell>
          <cell r="BL9" t="str">
            <v>24r</v>
          </cell>
          <cell r="BM9">
            <v>38458</v>
          </cell>
          <cell r="BN9" t="str">
            <v>*</v>
          </cell>
          <cell r="BO9" t="str">
            <v>*</v>
          </cell>
          <cell r="BP9">
            <v>38654</v>
          </cell>
          <cell r="BQ9" t="str">
            <v>21a</v>
          </cell>
          <cell r="BR9" t="str">
            <v>*</v>
          </cell>
          <cell r="BS9" t="str">
            <v>*</v>
          </cell>
          <cell r="BT9" t="str">
            <v>HC Roma De Sisti</v>
          </cell>
          <cell r="BU9" t="str">
            <v>trasf.</v>
          </cell>
          <cell r="BV9" t="str">
            <v>Cernusco 2000 Cred. L.</v>
          </cell>
          <cell r="BW9" t="str">
            <v>21r</v>
          </cell>
          <cell r="BX9">
            <v>38458</v>
          </cell>
          <cell r="BY9" t="str">
            <v>*</v>
          </cell>
          <cell r="BZ9" t="str">
            <v>*</v>
          </cell>
          <cell r="CA9">
            <v>38654</v>
          </cell>
          <cell r="CB9" t="str">
            <v>23a</v>
          </cell>
          <cell r="CC9" t="str">
            <v>*</v>
          </cell>
          <cell r="CD9" t="str">
            <v>*</v>
          </cell>
          <cell r="CE9" t="str">
            <v>HC Suelli Sapori Sardegna</v>
          </cell>
          <cell r="CF9" t="str">
            <v>casa</v>
          </cell>
          <cell r="CG9" t="str">
            <v>U. HC Adige</v>
          </cell>
          <cell r="CH9" t="str">
            <v>23r</v>
          </cell>
          <cell r="CI9">
            <v>38458</v>
          </cell>
          <cell r="CJ9" t="str">
            <v>*</v>
          </cell>
          <cell r="CK9" t="str">
            <v>*</v>
          </cell>
          <cell r="CL9">
            <v>38654</v>
          </cell>
          <cell r="CM9" t="str">
            <v>25a</v>
          </cell>
          <cell r="CN9" t="str">
            <v>*</v>
          </cell>
          <cell r="CO9" t="str">
            <v>*</v>
          </cell>
          <cell r="CP9" t="str">
            <v>Hockey Villafranca</v>
          </cell>
          <cell r="CQ9" t="str">
            <v>casa</v>
          </cell>
          <cell r="CR9" t="str">
            <v>Superba HC</v>
          </cell>
          <cell r="CS9" t="str">
            <v>25r</v>
          </cell>
          <cell r="CT9">
            <v>38458</v>
          </cell>
          <cell r="CU9" t="str">
            <v>*</v>
          </cell>
          <cell r="CV9" t="str">
            <v>*</v>
          </cell>
          <cell r="CW9">
            <v>38654</v>
          </cell>
          <cell r="CX9" t="str">
            <v>24a</v>
          </cell>
          <cell r="CY9" t="str">
            <v>*</v>
          </cell>
          <cell r="CZ9" t="str">
            <v>*</v>
          </cell>
          <cell r="DA9" t="str">
            <v>Lazio Ceramiche A. Nuova</v>
          </cell>
          <cell r="DB9" t="str">
            <v>casa</v>
          </cell>
          <cell r="DC9" t="str">
            <v>HC Bra</v>
          </cell>
          <cell r="DD9" t="str">
            <v>24r</v>
          </cell>
          <cell r="DE9">
            <v>38458</v>
          </cell>
          <cell r="DF9" t="str">
            <v>*</v>
          </cell>
          <cell r="DG9" t="str">
            <v>*</v>
          </cell>
          <cell r="DH9">
            <v>38654</v>
          </cell>
          <cell r="DI9" t="str">
            <v>22a</v>
          </cell>
          <cell r="DJ9" t="str">
            <v>*</v>
          </cell>
          <cell r="DK9" t="str">
            <v>*</v>
          </cell>
          <cell r="DL9" t="str">
            <v>SG Amsicora T. Sarda</v>
          </cell>
          <cell r="DM9" t="str">
            <v>trasf.</v>
          </cell>
          <cell r="DN9" t="str">
            <v>CUS Bologna</v>
          </cell>
          <cell r="DO9" t="str">
            <v>22r</v>
          </cell>
          <cell r="DP9">
            <v>38458</v>
          </cell>
          <cell r="DQ9" t="str">
            <v>*</v>
          </cell>
          <cell r="DR9" t="str">
            <v>*</v>
          </cell>
          <cell r="DS9">
            <v>38654</v>
          </cell>
          <cell r="DT9" t="str">
            <v>25a</v>
          </cell>
          <cell r="DU9" t="str">
            <v>*</v>
          </cell>
          <cell r="DV9" t="str">
            <v>*</v>
          </cell>
          <cell r="DW9" t="str">
            <v>Superba HC</v>
          </cell>
          <cell r="DX9" t="str">
            <v>trasf.</v>
          </cell>
          <cell r="DY9" t="str">
            <v>Hockey Villafranca</v>
          </cell>
          <cell r="DZ9" t="str">
            <v>25r</v>
          </cell>
          <cell r="EA9">
            <v>38458</v>
          </cell>
          <cell r="EB9" t="str">
            <v>*</v>
          </cell>
          <cell r="EC9" t="str">
            <v>*</v>
          </cell>
          <cell r="ED9">
            <v>38654</v>
          </cell>
          <cell r="EE9" t="str">
            <v>23a</v>
          </cell>
          <cell r="EF9" t="str">
            <v>*</v>
          </cell>
          <cell r="EG9" t="str">
            <v>*</v>
          </cell>
          <cell r="EH9" t="str">
            <v>U. HC Adige</v>
          </cell>
          <cell r="EI9" t="str">
            <v>trasf.</v>
          </cell>
          <cell r="EJ9" t="str">
            <v>HC Suelli Sapori Sardegna</v>
          </cell>
          <cell r="EK9" t="str">
            <v>23r</v>
          </cell>
          <cell r="EL9">
            <v>38458</v>
          </cell>
          <cell r="EM9" t="str">
            <v>*</v>
          </cell>
          <cell r="EN9" t="str">
            <v>*</v>
          </cell>
        </row>
        <row r="10">
          <cell r="AH10" t="str">
            <v>6^</v>
          </cell>
          <cell r="AI10">
            <v>38661</v>
          </cell>
          <cell r="AJ10" t="str">
            <v>28a</v>
          </cell>
          <cell r="AK10" t="str">
            <v>*</v>
          </cell>
          <cell r="AL10" t="str">
            <v>*</v>
          </cell>
          <cell r="AM10" t="str">
            <v>Cernusco 2000 Cred. L.</v>
          </cell>
          <cell r="AN10" t="str">
            <v>trasf.</v>
          </cell>
          <cell r="AO10" t="str">
            <v>HC Bra</v>
          </cell>
          <cell r="AP10" t="str">
            <v>28r</v>
          </cell>
          <cell r="AQ10">
            <v>38465</v>
          </cell>
          <cell r="AR10" t="str">
            <v>*</v>
          </cell>
          <cell r="AS10" t="str">
            <v>*</v>
          </cell>
          <cell r="AT10">
            <v>38661</v>
          </cell>
          <cell r="AU10" t="str">
            <v>26a</v>
          </cell>
          <cell r="AV10" t="str">
            <v>*</v>
          </cell>
          <cell r="AW10" t="str">
            <v>*</v>
          </cell>
          <cell r="AX10" t="str">
            <v>CUS Bologna</v>
          </cell>
          <cell r="AY10" t="str">
            <v>trasf.</v>
          </cell>
          <cell r="AZ10" t="str">
            <v>HC Roma De Sisti</v>
          </cell>
          <cell r="BA10" t="str">
            <v>26r</v>
          </cell>
          <cell r="BB10">
            <v>38465</v>
          </cell>
          <cell r="BC10" t="str">
            <v>*</v>
          </cell>
          <cell r="BD10" t="str">
            <v>*</v>
          </cell>
          <cell r="BE10">
            <v>38661</v>
          </cell>
          <cell r="BF10" t="str">
            <v>28a</v>
          </cell>
          <cell r="BG10" t="str">
            <v>*</v>
          </cell>
          <cell r="BH10" t="str">
            <v>*</v>
          </cell>
          <cell r="BI10" t="str">
            <v>HC Bra</v>
          </cell>
          <cell r="BJ10" t="str">
            <v>casa</v>
          </cell>
          <cell r="BK10" t="str">
            <v>Cernusco 2000 Cred. L.</v>
          </cell>
          <cell r="BL10" t="str">
            <v>28r</v>
          </cell>
          <cell r="BM10">
            <v>38465</v>
          </cell>
          <cell r="BN10" t="str">
            <v>*</v>
          </cell>
          <cell r="BO10" t="str">
            <v>*</v>
          </cell>
          <cell r="BP10">
            <v>38661</v>
          </cell>
          <cell r="BQ10" t="str">
            <v>26a</v>
          </cell>
          <cell r="BR10" t="str">
            <v>*</v>
          </cell>
          <cell r="BS10" t="str">
            <v>*</v>
          </cell>
          <cell r="BT10" t="str">
            <v>HC Roma De Sisti</v>
          </cell>
          <cell r="BU10" t="str">
            <v>casa</v>
          </cell>
          <cell r="BV10" t="str">
            <v>CUS Bologna</v>
          </cell>
          <cell r="BW10" t="str">
            <v>26r</v>
          </cell>
          <cell r="BX10">
            <v>38465</v>
          </cell>
          <cell r="BY10" t="str">
            <v>*</v>
          </cell>
          <cell r="BZ10" t="str">
            <v>*</v>
          </cell>
          <cell r="CA10">
            <v>38661</v>
          </cell>
          <cell r="CB10" t="str">
            <v>27a</v>
          </cell>
          <cell r="CC10" t="str">
            <v>*</v>
          </cell>
          <cell r="CD10" t="str">
            <v>*</v>
          </cell>
          <cell r="CE10" t="str">
            <v>HC Suelli Sapori Sardegna</v>
          </cell>
          <cell r="CF10" t="str">
            <v>trasf.</v>
          </cell>
          <cell r="CG10" t="str">
            <v>Lazio Ceramiche A. Nuova</v>
          </cell>
          <cell r="CH10" t="str">
            <v>27r</v>
          </cell>
          <cell r="CI10">
            <v>38465</v>
          </cell>
          <cell r="CJ10" t="str">
            <v>*</v>
          </cell>
          <cell r="CK10" t="str">
            <v>*</v>
          </cell>
          <cell r="CL10">
            <v>38661</v>
          </cell>
          <cell r="CM10" t="str">
            <v>30a</v>
          </cell>
          <cell r="CN10" t="str">
            <v>*</v>
          </cell>
          <cell r="CO10" t="str">
            <v>*</v>
          </cell>
          <cell r="CP10" t="str">
            <v>Hockey Villafranca</v>
          </cell>
          <cell r="CQ10" t="str">
            <v>trasf.</v>
          </cell>
          <cell r="CR10" t="str">
            <v>SG Amsicora T. Sarda</v>
          </cell>
          <cell r="CS10" t="str">
            <v>30r</v>
          </cell>
          <cell r="CT10">
            <v>38465</v>
          </cell>
          <cell r="CU10" t="str">
            <v>*</v>
          </cell>
          <cell r="CV10" t="str">
            <v>*</v>
          </cell>
          <cell r="CW10">
            <v>38661</v>
          </cell>
          <cell r="CX10" t="str">
            <v>27a</v>
          </cell>
          <cell r="CY10" t="str">
            <v>*</v>
          </cell>
          <cell r="CZ10" t="str">
            <v>*</v>
          </cell>
          <cell r="DA10" t="str">
            <v>Lazio Ceramiche A. Nuova</v>
          </cell>
          <cell r="DB10" t="str">
            <v>casa</v>
          </cell>
          <cell r="DC10" t="str">
            <v>HC Suelli Sapori Sardegna</v>
          </cell>
          <cell r="DD10" t="str">
            <v>27r</v>
          </cell>
          <cell r="DE10">
            <v>38465</v>
          </cell>
          <cell r="DF10" t="str">
            <v>*</v>
          </cell>
          <cell r="DG10" t="str">
            <v>*</v>
          </cell>
          <cell r="DH10">
            <v>38661</v>
          </cell>
          <cell r="DI10" t="str">
            <v>30a</v>
          </cell>
          <cell r="DJ10" t="str">
            <v>*</v>
          </cell>
          <cell r="DK10" t="str">
            <v>*</v>
          </cell>
          <cell r="DL10" t="str">
            <v>SG Amsicora T. Sarda</v>
          </cell>
          <cell r="DM10" t="str">
            <v>casa</v>
          </cell>
          <cell r="DN10" t="str">
            <v>Hockey Villafranca</v>
          </cell>
          <cell r="DO10" t="str">
            <v>30r</v>
          </cell>
          <cell r="DP10">
            <v>38465</v>
          </cell>
          <cell r="DQ10" t="str">
            <v>*</v>
          </cell>
          <cell r="DR10" t="str">
            <v>*</v>
          </cell>
          <cell r="DS10">
            <v>38661</v>
          </cell>
          <cell r="DT10" t="str">
            <v>29a</v>
          </cell>
          <cell r="DU10" t="str">
            <v>*</v>
          </cell>
          <cell r="DV10" t="str">
            <v>*</v>
          </cell>
          <cell r="DW10" t="str">
            <v>Superba HC</v>
          </cell>
          <cell r="DX10" t="str">
            <v>casa</v>
          </cell>
          <cell r="DY10" t="str">
            <v>U. HC Adige</v>
          </cell>
          <cell r="DZ10" t="str">
            <v>29r</v>
          </cell>
          <cell r="EA10">
            <v>38465</v>
          </cell>
          <cell r="EB10" t="str">
            <v>*</v>
          </cell>
          <cell r="EC10" t="str">
            <v>*</v>
          </cell>
          <cell r="ED10">
            <v>38661</v>
          </cell>
          <cell r="EE10" t="str">
            <v>29a</v>
          </cell>
          <cell r="EF10" t="str">
            <v>*</v>
          </cell>
          <cell r="EG10" t="str">
            <v>*</v>
          </cell>
          <cell r="EH10" t="str">
            <v>U. HC Adige</v>
          </cell>
          <cell r="EI10" t="str">
            <v>trasf.</v>
          </cell>
          <cell r="EJ10" t="str">
            <v>Superba HC</v>
          </cell>
          <cell r="EK10" t="str">
            <v>29r</v>
          </cell>
          <cell r="EL10">
            <v>38465</v>
          </cell>
          <cell r="EM10" t="str">
            <v>*</v>
          </cell>
          <cell r="EN10" t="str">
            <v>*</v>
          </cell>
        </row>
        <row r="11">
          <cell r="AH11" t="str">
            <v>7^</v>
          </cell>
          <cell r="AI11">
            <v>38668</v>
          </cell>
          <cell r="AJ11" t="str">
            <v>35a</v>
          </cell>
          <cell r="AK11" t="str">
            <v>*</v>
          </cell>
          <cell r="AL11" t="str">
            <v>*</v>
          </cell>
          <cell r="AM11" t="str">
            <v>Cernusco 2000 Cred. L.</v>
          </cell>
          <cell r="AN11" t="str">
            <v>casa</v>
          </cell>
          <cell r="AO11" t="str">
            <v>Hockey Villafranca</v>
          </cell>
          <cell r="AP11" t="str">
            <v>35r</v>
          </cell>
          <cell r="AQ11">
            <v>38479</v>
          </cell>
          <cell r="AR11" t="str">
            <v>*</v>
          </cell>
          <cell r="AS11" t="str">
            <v>*</v>
          </cell>
          <cell r="AT11">
            <v>38668</v>
          </cell>
          <cell r="AU11" t="str">
            <v>34a</v>
          </cell>
          <cell r="AV11" t="str">
            <v>*</v>
          </cell>
          <cell r="AW11" t="str">
            <v>*</v>
          </cell>
          <cell r="AX11" t="str">
            <v>CUS Bologna</v>
          </cell>
          <cell r="AY11" t="str">
            <v>trasf.</v>
          </cell>
          <cell r="AZ11" t="str">
            <v>U. HC Adige</v>
          </cell>
          <cell r="BA11" t="str">
            <v>34r</v>
          </cell>
          <cell r="BB11">
            <v>38479</v>
          </cell>
          <cell r="BC11" t="str">
            <v>*</v>
          </cell>
          <cell r="BD11" t="str">
            <v>*</v>
          </cell>
          <cell r="BE11">
            <v>38668</v>
          </cell>
          <cell r="BF11" t="str">
            <v>33a</v>
          </cell>
          <cell r="BG11" t="str">
            <v>*</v>
          </cell>
          <cell r="BH11" t="str">
            <v>*</v>
          </cell>
          <cell r="BI11" t="str">
            <v>HC Bra</v>
          </cell>
          <cell r="BJ11" t="str">
            <v>casa</v>
          </cell>
          <cell r="BK11" t="str">
            <v>Superba HC</v>
          </cell>
          <cell r="BL11" t="str">
            <v>33r</v>
          </cell>
          <cell r="BM11">
            <v>38479</v>
          </cell>
          <cell r="BN11" t="str">
            <v>*</v>
          </cell>
          <cell r="BO11" t="str">
            <v>*</v>
          </cell>
          <cell r="BP11">
            <v>38668</v>
          </cell>
          <cell r="BQ11" t="str">
            <v>31a</v>
          </cell>
          <cell r="BR11" t="str">
            <v>*</v>
          </cell>
          <cell r="BS11" t="str">
            <v>*</v>
          </cell>
          <cell r="BT11" t="str">
            <v>HC Roma De Sisti</v>
          </cell>
          <cell r="BU11" t="str">
            <v>casa</v>
          </cell>
          <cell r="BV11" t="str">
            <v>Lazio Ceramiche A. Nuova</v>
          </cell>
          <cell r="BW11" t="str">
            <v>31r</v>
          </cell>
          <cell r="BX11">
            <v>38479</v>
          </cell>
          <cell r="BY11" t="str">
            <v>*</v>
          </cell>
          <cell r="BZ11" t="str">
            <v>*</v>
          </cell>
          <cell r="CA11">
            <v>38668</v>
          </cell>
          <cell r="CB11" t="str">
            <v>32a</v>
          </cell>
          <cell r="CC11" t="str">
            <v>*</v>
          </cell>
          <cell r="CD11" t="str">
            <v>*</v>
          </cell>
          <cell r="CE11" t="str">
            <v>HC Suelli Sapori Sardegna</v>
          </cell>
          <cell r="CF11" t="str">
            <v>casa</v>
          </cell>
          <cell r="CG11" t="str">
            <v>SG Amsicora T. Sarda</v>
          </cell>
          <cell r="CH11" t="str">
            <v>32r</v>
          </cell>
          <cell r="CI11">
            <v>38479</v>
          </cell>
          <cell r="CJ11" t="str">
            <v>*</v>
          </cell>
          <cell r="CK11" t="str">
            <v>*</v>
          </cell>
          <cell r="CL11">
            <v>38668</v>
          </cell>
          <cell r="CM11" t="str">
            <v>35a</v>
          </cell>
          <cell r="CN11" t="str">
            <v>*</v>
          </cell>
          <cell r="CO11" t="str">
            <v>*</v>
          </cell>
          <cell r="CP11" t="str">
            <v>Hockey Villafranca</v>
          </cell>
          <cell r="CQ11" t="str">
            <v>trasf.</v>
          </cell>
          <cell r="CR11" t="str">
            <v>Cernusco 2000 Cred. L.</v>
          </cell>
          <cell r="CS11" t="str">
            <v>35r</v>
          </cell>
          <cell r="CT11">
            <v>38479</v>
          </cell>
          <cell r="CU11" t="str">
            <v>*</v>
          </cell>
          <cell r="CV11" t="str">
            <v>*</v>
          </cell>
          <cell r="CW11">
            <v>38668</v>
          </cell>
          <cell r="CX11" t="str">
            <v>31a</v>
          </cell>
          <cell r="CY11" t="str">
            <v>*</v>
          </cell>
          <cell r="CZ11" t="str">
            <v>*</v>
          </cell>
          <cell r="DA11" t="str">
            <v>Lazio Ceramiche A. Nuova</v>
          </cell>
          <cell r="DB11" t="str">
            <v>trasf.</v>
          </cell>
          <cell r="DC11" t="str">
            <v>HC Roma De Sisti</v>
          </cell>
          <cell r="DD11" t="str">
            <v>31r</v>
          </cell>
          <cell r="DE11">
            <v>38479</v>
          </cell>
          <cell r="DF11" t="str">
            <v>*</v>
          </cell>
          <cell r="DG11" t="str">
            <v>*</v>
          </cell>
          <cell r="DH11">
            <v>38668</v>
          </cell>
          <cell r="DI11" t="str">
            <v>32a</v>
          </cell>
          <cell r="DJ11" t="str">
            <v>*</v>
          </cell>
          <cell r="DK11" t="str">
            <v>*</v>
          </cell>
          <cell r="DL11" t="str">
            <v>SG Amsicora T. Sarda</v>
          </cell>
          <cell r="DM11" t="str">
            <v>trasf.</v>
          </cell>
          <cell r="DN11" t="str">
            <v>HC Suelli Sapori Sardegna</v>
          </cell>
          <cell r="DO11" t="str">
            <v>32r</v>
          </cell>
          <cell r="DP11">
            <v>38479</v>
          </cell>
          <cell r="DQ11" t="str">
            <v>*</v>
          </cell>
          <cell r="DR11" t="str">
            <v>*</v>
          </cell>
          <cell r="DS11">
            <v>38668</v>
          </cell>
          <cell r="DT11" t="str">
            <v>33a</v>
          </cell>
          <cell r="DU11" t="str">
            <v>*</v>
          </cell>
          <cell r="DV11" t="str">
            <v>*</v>
          </cell>
          <cell r="DW11" t="str">
            <v>Superba HC</v>
          </cell>
          <cell r="DX11" t="str">
            <v>trasf.</v>
          </cell>
          <cell r="DY11" t="str">
            <v>HC Bra</v>
          </cell>
          <cell r="DZ11" t="str">
            <v>33r</v>
          </cell>
          <cell r="EA11">
            <v>38479</v>
          </cell>
          <cell r="EB11" t="str">
            <v>*</v>
          </cell>
          <cell r="EC11" t="str">
            <v>*</v>
          </cell>
          <cell r="ED11">
            <v>38668</v>
          </cell>
          <cell r="EE11" t="str">
            <v>34a</v>
          </cell>
          <cell r="EF11" t="str">
            <v>*</v>
          </cell>
          <cell r="EG11" t="str">
            <v>*</v>
          </cell>
          <cell r="EH11" t="str">
            <v>U. HC Adige</v>
          </cell>
          <cell r="EI11" t="str">
            <v>casa</v>
          </cell>
          <cell r="EJ11" t="str">
            <v>CUS Bologna</v>
          </cell>
          <cell r="EK11" t="str">
            <v>34r</v>
          </cell>
          <cell r="EL11">
            <v>38479</v>
          </cell>
          <cell r="EM11" t="str">
            <v>*</v>
          </cell>
          <cell r="EN11" t="str">
            <v>*</v>
          </cell>
        </row>
        <row r="12">
          <cell r="AH12" t="str">
            <v>8^</v>
          </cell>
          <cell r="AI12">
            <v>38780</v>
          </cell>
          <cell r="AJ12" t="str">
            <v>37a</v>
          </cell>
          <cell r="AK12" t="str">
            <v>*</v>
          </cell>
          <cell r="AL12" t="str">
            <v>*</v>
          </cell>
          <cell r="AM12" t="str">
            <v>Cernusco 2000 Cred. L.</v>
          </cell>
          <cell r="AN12" t="str">
            <v>trasf.</v>
          </cell>
          <cell r="AO12" t="str">
            <v>Lazio Ceramiche A. Nuova</v>
          </cell>
          <cell r="AP12" t="str">
            <v>37r</v>
          </cell>
          <cell r="AQ12">
            <v>38493</v>
          </cell>
          <cell r="AR12" t="str">
            <v>*</v>
          </cell>
          <cell r="AS12" t="str">
            <v>*</v>
          </cell>
          <cell r="AT12">
            <v>38780</v>
          </cell>
          <cell r="AU12" t="str">
            <v>39a</v>
          </cell>
          <cell r="AV12" t="str">
            <v>*</v>
          </cell>
          <cell r="AW12" t="str">
            <v>*</v>
          </cell>
          <cell r="AX12" t="str">
            <v>CUS Bologna</v>
          </cell>
          <cell r="AY12" t="str">
            <v>casa</v>
          </cell>
          <cell r="AZ12" t="str">
            <v>Superba HC</v>
          </cell>
          <cell r="BA12" t="str">
            <v>39r</v>
          </cell>
          <cell r="BB12">
            <v>38493</v>
          </cell>
          <cell r="BC12" t="str">
            <v>*</v>
          </cell>
          <cell r="BD12" t="str">
            <v>*</v>
          </cell>
          <cell r="BE12">
            <v>38780</v>
          </cell>
          <cell r="BF12" t="str">
            <v>38a</v>
          </cell>
          <cell r="BG12" t="str">
            <v>*</v>
          </cell>
          <cell r="BH12" t="str">
            <v>*</v>
          </cell>
          <cell r="BI12" t="str">
            <v>HC Bra</v>
          </cell>
          <cell r="BJ12" t="str">
            <v>trasf.</v>
          </cell>
          <cell r="BK12" t="str">
            <v>HC Suelli Sapori Sardegna</v>
          </cell>
          <cell r="BL12" t="str">
            <v>38r</v>
          </cell>
          <cell r="BM12">
            <v>38493</v>
          </cell>
          <cell r="BN12" t="str">
            <v>*</v>
          </cell>
          <cell r="BO12" t="str">
            <v>*</v>
          </cell>
          <cell r="BP12">
            <v>38780</v>
          </cell>
          <cell r="BQ12" t="str">
            <v>36a</v>
          </cell>
          <cell r="BR12" t="str">
            <v>*</v>
          </cell>
          <cell r="BS12" t="str">
            <v>*</v>
          </cell>
          <cell r="BT12" t="str">
            <v>HC Roma De Sisti</v>
          </cell>
          <cell r="BU12" t="str">
            <v>trasf.</v>
          </cell>
          <cell r="BV12" t="str">
            <v>SG Amsicora T. Sarda</v>
          </cell>
          <cell r="BW12" t="str">
            <v>36r</v>
          </cell>
          <cell r="BX12">
            <v>38493</v>
          </cell>
          <cell r="BY12" t="str">
            <v>*</v>
          </cell>
          <cell r="BZ12" t="str">
            <v>*</v>
          </cell>
          <cell r="CA12">
            <v>38780</v>
          </cell>
          <cell r="CB12" t="str">
            <v>38a</v>
          </cell>
          <cell r="CC12" t="str">
            <v>*</v>
          </cell>
          <cell r="CD12" t="str">
            <v>*</v>
          </cell>
          <cell r="CE12" t="str">
            <v>HC Suelli Sapori Sardegna</v>
          </cell>
          <cell r="CF12" t="str">
            <v>casa</v>
          </cell>
          <cell r="CG12" t="str">
            <v>HC Bra</v>
          </cell>
          <cell r="CH12" t="str">
            <v>38r</v>
          </cell>
          <cell r="CI12">
            <v>38493</v>
          </cell>
          <cell r="CJ12" t="str">
            <v>*</v>
          </cell>
          <cell r="CK12" t="str">
            <v>*</v>
          </cell>
          <cell r="CL12">
            <v>38780</v>
          </cell>
          <cell r="CM12" t="str">
            <v>40a</v>
          </cell>
          <cell r="CN12" t="str">
            <v>*</v>
          </cell>
          <cell r="CO12" t="str">
            <v>*</v>
          </cell>
          <cell r="CP12" t="str">
            <v>Hockey Villafranca</v>
          </cell>
          <cell r="CQ12" t="str">
            <v>casa</v>
          </cell>
          <cell r="CR12" t="str">
            <v>U. HC Adige</v>
          </cell>
          <cell r="CS12" t="str">
            <v>40r</v>
          </cell>
          <cell r="CT12">
            <v>38493</v>
          </cell>
          <cell r="CU12" t="str">
            <v>*</v>
          </cell>
          <cell r="CV12" t="str">
            <v>*</v>
          </cell>
          <cell r="CW12">
            <v>38780</v>
          </cell>
          <cell r="CX12" t="str">
            <v>37a</v>
          </cell>
          <cell r="CY12" t="str">
            <v>*</v>
          </cell>
          <cell r="CZ12" t="str">
            <v>*</v>
          </cell>
          <cell r="DA12" t="str">
            <v>Lazio Ceramiche A. Nuova</v>
          </cell>
          <cell r="DB12" t="str">
            <v>casa</v>
          </cell>
          <cell r="DC12" t="str">
            <v>Cernusco 2000 Cred. L.</v>
          </cell>
          <cell r="DD12" t="str">
            <v>37r</v>
          </cell>
          <cell r="DE12">
            <v>38493</v>
          </cell>
          <cell r="DF12" t="str">
            <v>*</v>
          </cell>
          <cell r="DG12" t="str">
            <v>*</v>
          </cell>
          <cell r="DH12">
            <v>38780</v>
          </cell>
          <cell r="DI12" t="str">
            <v>36a</v>
          </cell>
          <cell r="DJ12" t="str">
            <v>*</v>
          </cell>
          <cell r="DK12" t="str">
            <v>*</v>
          </cell>
          <cell r="DL12" t="str">
            <v>SG Amsicora T. Sarda</v>
          </cell>
          <cell r="DM12" t="str">
            <v>casa</v>
          </cell>
          <cell r="DN12" t="str">
            <v>HC Roma De Sisti</v>
          </cell>
          <cell r="DO12" t="str">
            <v>36r</v>
          </cell>
          <cell r="DP12">
            <v>38493</v>
          </cell>
          <cell r="DQ12" t="str">
            <v>*</v>
          </cell>
          <cell r="DR12" t="str">
            <v>*</v>
          </cell>
          <cell r="DS12">
            <v>38780</v>
          </cell>
          <cell r="DT12" t="str">
            <v>39a</v>
          </cell>
          <cell r="DU12" t="str">
            <v>*</v>
          </cell>
          <cell r="DV12" t="str">
            <v>*</v>
          </cell>
          <cell r="DW12" t="str">
            <v>Superba HC</v>
          </cell>
          <cell r="DX12" t="str">
            <v>trasf.</v>
          </cell>
          <cell r="DY12" t="str">
            <v>CUS Bologna</v>
          </cell>
          <cell r="DZ12" t="str">
            <v>39r</v>
          </cell>
          <cell r="EA12">
            <v>38493</v>
          </cell>
          <cell r="EB12" t="str">
            <v>*</v>
          </cell>
          <cell r="EC12" t="str">
            <v>*</v>
          </cell>
          <cell r="ED12">
            <v>38780</v>
          </cell>
          <cell r="EE12" t="str">
            <v>40a</v>
          </cell>
          <cell r="EF12" t="str">
            <v>*</v>
          </cell>
          <cell r="EG12" t="str">
            <v>*</v>
          </cell>
          <cell r="EH12" t="str">
            <v>U. HC Adige</v>
          </cell>
          <cell r="EI12" t="str">
            <v>trasf.</v>
          </cell>
          <cell r="EJ12" t="str">
            <v>Hockey Villafranca</v>
          </cell>
          <cell r="EK12" t="str">
            <v>40r</v>
          </cell>
          <cell r="EL12">
            <v>38493</v>
          </cell>
          <cell r="EM12" t="str">
            <v>*</v>
          </cell>
          <cell r="EN12" t="str">
            <v>*</v>
          </cell>
        </row>
        <row r="13">
          <cell r="AH13" t="str">
            <v>9^</v>
          </cell>
          <cell r="AI13">
            <v>38787</v>
          </cell>
          <cell r="AJ13" t="str">
            <v>44a</v>
          </cell>
          <cell r="AK13" t="str">
            <v>*</v>
          </cell>
          <cell r="AL13" t="str">
            <v>*</v>
          </cell>
          <cell r="AM13" t="str">
            <v>Cernusco 2000 Cred. L.</v>
          </cell>
          <cell r="AN13" t="str">
            <v>casa</v>
          </cell>
          <cell r="AO13" t="str">
            <v>SG Amsicora T. Sarda</v>
          </cell>
          <cell r="AP13" t="str">
            <v>44r</v>
          </cell>
          <cell r="AQ13">
            <v>38507</v>
          </cell>
          <cell r="AR13" t="str">
            <v>*</v>
          </cell>
          <cell r="AS13" t="str">
            <v>*</v>
          </cell>
          <cell r="AT13">
            <v>38787</v>
          </cell>
          <cell r="AU13" t="str">
            <v>45a</v>
          </cell>
          <cell r="AV13" t="str">
            <v>*</v>
          </cell>
          <cell r="AW13" t="str">
            <v>*</v>
          </cell>
          <cell r="AX13" t="str">
            <v>CUS Bologna</v>
          </cell>
          <cell r="AY13" t="str">
            <v>casa</v>
          </cell>
          <cell r="AZ13" t="str">
            <v>HC Suelli Sapori Sardegna</v>
          </cell>
          <cell r="BA13" t="str">
            <v>45r</v>
          </cell>
          <cell r="BB13">
            <v>38507</v>
          </cell>
          <cell r="BC13" t="str">
            <v>*</v>
          </cell>
          <cell r="BD13" t="str">
            <v>*</v>
          </cell>
          <cell r="BE13">
            <v>38787</v>
          </cell>
          <cell r="BF13" t="str">
            <v>43a</v>
          </cell>
          <cell r="BG13" t="str">
            <v>*</v>
          </cell>
          <cell r="BH13" t="str">
            <v>*</v>
          </cell>
          <cell r="BI13" t="str">
            <v>HC Bra</v>
          </cell>
          <cell r="BJ13" t="str">
            <v>trasf.</v>
          </cell>
          <cell r="BK13" t="str">
            <v>U. HC Adige</v>
          </cell>
          <cell r="BL13" t="str">
            <v>43r</v>
          </cell>
          <cell r="BM13">
            <v>38507</v>
          </cell>
          <cell r="BN13" t="str">
            <v>*</v>
          </cell>
          <cell r="BO13" t="str">
            <v>*</v>
          </cell>
          <cell r="BP13">
            <v>38787</v>
          </cell>
          <cell r="BQ13" t="str">
            <v>41a</v>
          </cell>
          <cell r="BR13" t="str">
            <v>*</v>
          </cell>
          <cell r="BS13" t="str">
            <v>*</v>
          </cell>
          <cell r="BT13" t="str">
            <v>HC Roma De Sisti</v>
          </cell>
          <cell r="BU13" t="str">
            <v>casa</v>
          </cell>
          <cell r="BV13" t="str">
            <v>Hockey Villafranca</v>
          </cell>
          <cell r="BW13" t="str">
            <v>41r</v>
          </cell>
          <cell r="BX13">
            <v>38507</v>
          </cell>
          <cell r="BY13" t="str">
            <v>*</v>
          </cell>
          <cell r="BZ13" t="str">
            <v>*</v>
          </cell>
          <cell r="CA13">
            <v>38787</v>
          </cell>
          <cell r="CB13" t="str">
            <v>45a</v>
          </cell>
          <cell r="CC13" t="str">
            <v>*</v>
          </cell>
          <cell r="CD13" t="str">
            <v>*</v>
          </cell>
          <cell r="CE13" t="str">
            <v>HC Suelli Sapori Sardegna</v>
          </cell>
          <cell r="CF13" t="str">
            <v>trasf.</v>
          </cell>
          <cell r="CG13" t="str">
            <v>CUS Bologna</v>
          </cell>
          <cell r="CH13" t="str">
            <v>45r</v>
          </cell>
          <cell r="CI13">
            <v>38507</v>
          </cell>
          <cell r="CJ13" t="str">
            <v>*</v>
          </cell>
          <cell r="CK13" t="str">
            <v>*</v>
          </cell>
          <cell r="CL13">
            <v>38787</v>
          </cell>
          <cell r="CM13" t="str">
            <v>41a</v>
          </cell>
          <cell r="CN13" t="str">
            <v>*</v>
          </cell>
          <cell r="CO13" t="str">
            <v>*</v>
          </cell>
          <cell r="CP13" t="str">
            <v>Hockey Villafranca</v>
          </cell>
          <cell r="CQ13" t="str">
            <v>trasf.</v>
          </cell>
          <cell r="CR13" t="str">
            <v>HC Roma De Sisti</v>
          </cell>
          <cell r="CS13" t="str">
            <v>41r</v>
          </cell>
          <cell r="CT13">
            <v>38507</v>
          </cell>
          <cell r="CU13" t="str">
            <v>*</v>
          </cell>
          <cell r="CV13" t="str">
            <v>*</v>
          </cell>
          <cell r="CW13">
            <v>38787</v>
          </cell>
          <cell r="CX13" t="str">
            <v>42a</v>
          </cell>
          <cell r="CY13" t="str">
            <v>*</v>
          </cell>
          <cell r="CZ13" t="str">
            <v>*</v>
          </cell>
          <cell r="DA13" t="str">
            <v>Lazio Ceramiche A. Nuova</v>
          </cell>
          <cell r="DB13" t="str">
            <v>trasf.</v>
          </cell>
          <cell r="DC13" t="str">
            <v>Superba HC</v>
          </cell>
          <cell r="DD13" t="str">
            <v>42r</v>
          </cell>
          <cell r="DE13">
            <v>38507</v>
          </cell>
          <cell r="DF13" t="str">
            <v>*</v>
          </cell>
          <cell r="DG13" t="str">
            <v>*</v>
          </cell>
          <cell r="DH13">
            <v>38787</v>
          </cell>
          <cell r="DI13" t="str">
            <v>44a</v>
          </cell>
          <cell r="DJ13" t="str">
            <v>*</v>
          </cell>
          <cell r="DK13" t="str">
            <v>*</v>
          </cell>
          <cell r="DL13" t="str">
            <v>SG Amsicora T. Sarda</v>
          </cell>
          <cell r="DM13" t="str">
            <v>trasf.</v>
          </cell>
          <cell r="DN13" t="str">
            <v>Cernusco 2000 Cred. L.</v>
          </cell>
          <cell r="DO13" t="str">
            <v>44r</v>
          </cell>
          <cell r="DP13">
            <v>38507</v>
          </cell>
          <cell r="DQ13" t="str">
            <v>*</v>
          </cell>
          <cell r="DR13" t="str">
            <v>*</v>
          </cell>
          <cell r="DS13">
            <v>38787</v>
          </cell>
          <cell r="DT13" t="str">
            <v>42a</v>
          </cell>
          <cell r="DU13" t="str">
            <v>*</v>
          </cell>
          <cell r="DV13" t="str">
            <v>*</v>
          </cell>
          <cell r="DW13" t="str">
            <v>Superba HC</v>
          </cell>
          <cell r="DX13" t="str">
            <v>casa</v>
          </cell>
          <cell r="DY13" t="str">
            <v>Lazio Ceramiche A. Nuova</v>
          </cell>
          <cell r="DZ13" t="str">
            <v>42r</v>
          </cell>
          <cell r="EA13">
            <v>38507</v>
          </cell>
          <cell r="EB13" t="str">
            <v>*</v>
          </cell>
          <cell r="EC13" t="str">
            <v>*</v>
          </cell>
          <cell r="ED13">
            <v>38787</v>
          </cell>
          <cell r="EE13" t="str">
            <v>43a</v>
          </cell>
          <cell r="EF13" t="str">
            <v>*</v>
          </cell>
          <cell r="EG13" t="str">
            <v>*</v>
          </cell>
          <cell r="EH13" t="str">
            <v>U. HC Adige</v>
          </cell>
          <cell r="EI13" t="str">
            <v>casa</v>
          </cell>
          <cell r="EJ13" t="str">
            <v>HC Bra</v>
          </cell>
          <cell r="EK13" t="str">
            <v>43r</v>
          </cell>
          <cell r="EL13">
            <v>38507</v>
          </cell>
          <cell r="EM13" t="str">
            <v>*</v>
          </cell>
          <cell r="EN13" t="str">
            <v>*</v>
          </cell>
        </row>
        <row r="14">
          <cell r="AJ14" t="str">
            <v>Gol F/S</v>
          </cell>
          <cell r="AK14">
            <v>9</v>
          </cell>
          <cell r="AL14">
            <v>12</v>
          </cell>
          <cell r="AQ14" t="str">
            <v>Gol F/S</v>
          </cell>
          <cell r="AR14">
            <v>0</v>
          </cell>
          <cell r="AS14">
            <v>0</v>
          </cell>
          <cell r="AU14" t="str">
            <v>Gol F/S</v>
          </cell>
          <cell r="AV14">
            <v>2</v>
          </cell>
          <cell r="AW14">
            <v>5</v>
          </cell>
          <cell r="BA14">
            <v>0</v>
          </cell>
          <cell r="BB14" t="str">
            <v>Gol F/S</v>
          </cell>
          <cell r="BC14">
            <v>0</v>
          </cell>
          <cell r="BD14">
            <v>0</v>
          </cell>
          <cell r="BF14" t="str">
            <v>Gol F/S</v>
          </cell>
          <cell r="BG14">
            <v>8</v>
          </cell>
          <cell r="BH14">
            <v>7</v>
          </cell>
          <cell r="BM14" t="str">
            <v>Gol F/S</v>
          </cell>
          <cell r="BN14">
            <v>0</v>
          </cell>
          <cell r="BO14">
            <v>0</v>
          </cell>
          <cell r="BQ14" t="str">
            <v>Gol F/S</v>
          </cell>
          <cell r="BR14">
            <v>4</v>
          </cell>
          <cell r="BS14">
            <v>4</v>
          </cell>
          <cell r="BX14" t="str">
            <v>Gol F/S</v>
          </cell>
          <cell r="BY14">
            <v>0</v>
          </cell>
          <cell r="BZ14">
            <v>0</v>
          </cell>
          <cell r="CA14">
            <v>0</v>
          </cell>
          <cell r="CB14" t="str">
            <v>Gol F/S</v>
          </cell>
          <cell r="CC14">
            <v>13</v>
          </cell>
          <cell r="CD14">
            <v>5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 t="str">
            <v>Gol F/S</v>
          </cell>
          <cell r="CJ14">
            <v>0</v>
          </cell>
          <cell r="CK14">
            <v>0</v>
          </cell>
          <cell r="CL14">
            <v>0</v>
          </cell>
          <cell r="CM14" t="str">
            <v>Gol F/S</v>
          </cell>
          <cell r="CN14">
            <v>1</v>
          </cell>
          <cell r="CO14">
            <v>7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 t="str">
            <v>Gol F/S</v>
          </cell>
          <cell r="CU14">
            <v>0</v>
          </cell>
          <cell r="CV14">
            <v>0</v>
          </cell>
          <cell r="CW14">
            <v>0</v>
          </cell>
          <cell r="CX14" t="str">
            <v>Gol F/S</v>
          </cell>
          <cell r="CY14">
            <v>3</v>
          </cell>
          <cell r="CZ14">
            <v>2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 t="str">
            <v>Gol F/S</v>
          </cell>
          <cell r="DF14">
            <v>0</v>
          </cell>
          <cell r="DG14">
            <v>0</v>
          </cell>
          <cell r="DH14">
            <v>0</v>
          </cell>
          <cell r="DI14" t="str">
            <v>Gol F/S</v>
          </cell>
          <cell r="DJ14">
            <v>15</v>
          </cell>
          <cell r="DK14">
            <v>5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 t="str">
            <v>Gol F/S</v>
          </cell>
          <cell r="DQ14">
            <v>0</v>
          </cell>
          <cell r="DR14">
            <v>0</v>
          </cell>
          <cell r="DS14">
            <v>0</v>
          </cell>
          <cell r="DT14" t="str">
            <v>Gol F/S</v>
          </cell>
          <cell r="DU14">
            <v>6</v>
          </cell>
          <cell r="DV14">
            <v>8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 t="str">
            <v>Gol F/S</v>
          </cell>
          <cell r="EB14">
            <v>0</v>
          </cell>
          <cell r="EC14">
            <v>0</v>
          </cell>
          <cell r="ED14">
            <v>0</v>
          </cell>
          <cell r="EE14" t="str">
            <v>Gol F/S</v>
          </cell>
          <cell r="EF14">
            <v>3</v>
          </cell>
          <cell r="EG14">
            <v>9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 t="str">
            <v>Gol F/S</v>
          </cell>
          <cell r="EM14">
            <v>0</v>
          </cell>
          <cell r="EN14">
            <v>0</v>
          </cell>
        </row>
        <row r="17">
          <cell r="AJ17">
            <v>0</v>
          </cell>
          <cell r="AK17" t="str">
            <v>8GFa</v>
          </cell>
          <cell r="AL17" t="str">
            <v>8GSa</v>
          </cell>
          <cell r="AM17" t="str">
            <v>SG Amsicora T. Sarda</v>
          </cell>
          <cell r="AR17" t="str">
            <v>8GFr</v>
          </cell>
          <cell r="AS17" t="str">
            <v>8GSr</v>
          </cell>
          <cell r="AU17">
            <v>0</v>
          </cell>
          <cell r="AV17" t="str">
            <v>5GFa</v>
          </cell>
          <cell r="AW17" t="str">
            <v>5GSa</v>
          </cell>
          <cell r="AX17" t="str">
            <v>HC Suelli Sapori Sardegna</v>
          </cell>
          <cell r="BC17" t="str">
            <v>5GFr</v>
          </cell>
          <cell r="BD17" t="str">
            <v>5GSr</v>
          </cell>
          <cell r="BF17">
            <v>0</v>
          </cell>
          <cell r="BG17" t="str">
            <v>3GFa</v>
          </cell>
          <cell r="BH17" t="str">
            <v>3GSa</v>
          </cell>
          <cell r="BI17" t="str">
            <v>HC Bra</v>
          </cell>
          <cell r="BN17" t="str">
            <v>3GFr</v>
          </cell>
          <cell r="BO17" t="str">
            <v>3GSr</v>
          </cell>
          <cell r="BQ17">
            <v>0</v>
          </cell>
          <cell r="BR17" t="str">
            <v>1GFa</v>
          </cell>
          <cell r="BS17" t="str">
            <v>1GSa</v>
          </cell>
          <cell r="BT17" t="str">
            <v>Cernusco 2000 Cred. L.</v>
          </cell>
          <cell r="BY17" t="str">
            <v>1GFr</v>
          </cell>
          <cell r="BZ17" t="str">
            <v>1GSr</v>
          </cell>
        </row>
        <row r="18">
          <cell r="AI18" t="str">
            <v>Data</v>
          </cell>
          <cell r="AJ18" t="str">
            <v>Cod.</v>
          </cell>
          <cell r="AK18" t="str">
            <v>Andata</v>
          </cell>
          <cell r="AN18" t="str">
            <v>Campo</v>
          </cell>
          <cell r="AP18" t="str">
            <v>Cod.</v>
          </cell>
          <cell r="AQ18" t="str">
            <v>Data</v>
          </cell>
          <cell r="AR18">
            <v>0</v>
          </cell>
          <cell r="AS18" t="str">
            <v>Ritorno</v>
          </cell>
          <cell r="AT18" t="str">
            <v>Data</v>
          </cell>
          <cell r="AU18" t="str">
            <v>Cod.</v>
          </cell>
          <cell r="AV18" t="str">
            <v>Andata</v>
          </cell>
          <cell r="AY18" t="str">
            <v>Campo</v>
          </cell>
          <cell r="AZ18">
            <v>0</v>
          </cell>
          <cell r="BA18" t="str">
            <v>Cod.</v>
          </cell>
          <cell r="BB18" t="str">
            <v>Data</v>
          </cell>
          <cell r="BC18">
            <v>0</v>
          </cell>
          <cell r="BD18" t="str">
            <v>Ritorno</v>
          </cell>
          <cell r="BE18" t="str">
            <v>Data</v>
          </cell>
          <cell r="BF18" t="str">
            <v>Cod.</v>
          </cell>
          <cell r="BG18" t="str">
            <v>Andata</v>
          </cell>
          <cell r="BJ18" t="str">
            <v>Campo</v>
          </cell>
          <cell r="BK18">
            <v>0</v>
          </cell>
          <cell r="BL18" t="str">
            <v>Cod.</v>
          </cell>
          <cell r="BM18" t="str">
            <v>Data</v>
          </cell>
          <cell r="BN18">
            <v>0</v>
          </cell>
          <cell r="BO18" t="str">
            <v>Ritorno</v>
          </cell>
          <cell r="BP18" t="str">
            <v>Data</v>
          </cell>
          <cell r="BQ18" t="str">
            <v>Cod.</v>
          </cell>
          <cell r="BR18" t="str">
            <v>Andata</v>
          </cell>
          <cell r="BS18">
            <v>0</v>
          </cell>
          <cell r="BT18">
            <v>0</v>
          </cell>
          <cell r="BU18" t="str">
            <v>Campo</v>
          </cell>
          <cell r="BV18">
            <v>0</v>
          </cell>
          <cell r="BW18" t="str">
            <v>Cod.</v>
          </cell>
          <cell r="BX18" t="str">
            <v>Data</v>
          </cell>
          <cell r="BY18">
            <v>0</v>
          </cell>
          <cell r="BZ18" t="str">
            <v>Ritorno</v>
          </cell>
        </row>
        <row r="19">
          <cell r="AH19" t="str">
            <v>SemiFinale</v>
          </cell>
          <cell r="AI19" t="str">
            <v>*</v>
          </cell>
          <cell r="AJ19" t="str">
            <v>*</v>
          </cell>
          <cell r="AK19" t="str">
            <v>*</v>
          </cell>
          <cell r="AL19" t="str">
            <v>*</v>
          </cell>
          <cell r="AM19" t="str">
            <v>SG Amsicora T. Sarda</v>
          </cell>
          <cell r="AN19" t="str">
            <v>*</v>
          </cell>
          <cell r="AO19" t="str">
            <v>*</v>
          </cell>
          <cell r="AP19" t="str">
            <v>*</v>
          </cell>
          <cell r="AQ19" t="str">
            <v>*</v>
          </cell>
          <cell r="AR19" t="str">
            <v>*</v>
          </cell>
          <cell r="AS19" t="str">
            <v>*</v>
          </cell>
          <cell r="AT19" t="str">
            <v>*</v>
          </cell>
          <cell r="AU19" t="str">
            <v>*</v>
          </cell>
          <cell r="AV19" t="str">
            <v>*</v>
          </cell>
          <cell r="AW19" t="str">
            <v>*</v>
          </cell>
          <cell r="AX19" t="str">
            <v>HC Suelli Sapori Sardegna</v>
          </cell>
          <cell r="AY19" t="str">
            <v>*</v>
          </cell>
          <cell r="AZ19" t="str">
            <v>*</v>
          </cell>
          <cell r="BA19" t="str">
            <v>*</v>
          </cell>
          <cell r="BB19" t="str">
            <v>*</v>
          </cell>
          <cell r="BC19" t="str">
            <v>*</v>
          </cell>
          <cell r="BD19" t="str">
            <v>*</v>
          </cell>
          <cell r="BE19" t="str">
            <v>*</v>
          </cell>
          <cell r="BF19" t="str">
            <v>*</v>
          </cell>
          <cell r="BG19" t="str">
            <v>*</v>
          </cell>
          <cell r="BH19" t="str">
            <v>*</v>
          </cell>
          <cell r="BI19" t="str">
            <v>HC Bra</v>
          </cell>
          <cell r="BJ19" t="str">
            <v>*</v>
          </cell>
          <cell r="BK19" t="str">
            <v>*</v>
          </cell>
          <cell r="BL19" t="str">
            <v>*</v>
          </cell>
          <cell r="BM19" t="str">
            <v>*</v>
          </cell>
          <cell r="BN19" t="str">
            <v>*</v>
          </cell>
          <cell r="BO19" t="str">
            <v>*</v>
          </cell>
          <cell r="BP19" t="str">
            <v>*</v>
          </cell>
          <cell r="BQ19" t="str">
            <v>*</v>
          </cell>
          <cell r="BR19" t="str">
            <v>*</v>
          </cell>
          <cell r="BS19" t="str">
            <v>*</v>
          </cell>
          <cell r="BT19" t="str">
            <v>Cernusco 2000 Cred. L.</v>
          </cell>
          <cell r="BU19" t="str">
            <v>*</v>
          </cell>
          <cell r="BV19" t="str">
            <v>*</v>
          </cell>
          <cell r="BW19" t="str">
            <v>*</v>
          </cell>
          <cell r="BX19" t="str">
            <v>*</v>
          </cell>
          <cell r="BY19" t="str">
            <v>*</v>
          </cell>
          <cell r="BZ19" t="str">
            <v>*</v>
          </cell>
        </row>
        <row r="20">
          <cell r="AH20" t="str">
            <v>Finale</v>
          </cell>
          <cell r="AI20" t="str">
            <v>*</v>
          </cell>
          <cell r="AJ20" t="str">
            <v>*</v>
          </cell>
          <cell r="AK20" t="str">
            <v>*</v>
          </cell>
          <cell r="AL20" t="str">
            <v>*</v>
          </cell>
          <cell r="AM20" t="str">
            <v>SG Amsicora T. Sarda</v>
          </cell>
          <cell r="AN20" t="str">
            <v>*</v>
          </cell>
          <cell r="AO20" t="str">
            <v>*</v>
          </cell>
          <cell r="AP20" t="str">
            <v>*</v>
          </cell>
          <cell r="AQ20" t="str">
            <v>*</v>
          </cell>
          <cell r="AR20" t="str">
            <v>*</v>
          </cell>
          <cell r="AS20" t="str">
            <v>*</v>
          </cell>
          <cell r="AT20" t="str">
            <v>*</v>
          </cell>
          <cell r="AU20" t="str">
            <v>*</v>
          </cell>
          <cell r="AV20" t="str">
            <v>*</v>
          </cell>
          <cell r="AW20" t="str">
            <v>*</v>
          </cell>
          <cell r="AX20" t="str">
            <v>HC Suelli Sapori Sardegna</v>
          </cell>
          <cell r="AY20" t="str">
            <v>*</v>
          </cell>
          <cell r="AZ20" t="str">
            <v>*</v>
          </cell>
          <cell r="BA20" t="str">
            <v>*</v>
          </cell>
          <cell r="BB20" t="str">
            <v>*</v>
          </cell>
          <cell r="BC20" t="str">
            <v>*</v>
          </cell>
          <cell r="BD20" t="str">
            <v>*</v>
          </cell>
          <cell r="BE20" t="str">
            <v>*</v>
          </cell>
          <cell r="BF20" t="str">
            <v>*</v>
          </cell>
          <cell r="BG20" t="str">
            <v>*</v>
          </cell>
          <cell r="BH20" t="str">
            <v>*</v>
          </cell>
          <cell r="BI20" t="str">
            <v>HC Bra</v>
          </cell>
          <cell r="BJ20" t="str">
            <v>*</v>
          </cell>
          <cell r="BK20" t="str">
            <v>*</v>
          </cell>
          <cell r="BL20" t="str">
            <v>*</v>
          </cell>
          <cell r="BM20" t="str">
            <v>*</v>
          </cell>
          <cell r="BN20" t="str">
            <v>*</v>
          </cell>
          <cell r="BO20" t="str">
            <v>*</v>
          </cell>
          <cell r="BP20" t="str">
            <v>*</v>
          </cell>
          <cell r="BQ20" t="str">
            <v>*</v>
          </cell>
          <cell r="BR20" t="str">
            <v>*</v>
          </cell>
          <cell r="BS20" t="str">
            <v>*</v>
          </cell>
          <cell r="BT20" t="str">
            <v>Cernusco 2000 Cred. L.</v>
          </cell>
          <cell r="BU20" t="str">
            <v>*</v>
          </cell>
          <cell r="BV20" t="str">
            <v>*</v>
          </cell>
          <cell r="BW20" t="str">
            <v>*</v>
          </cell>
          <cell r="BX20" t="str">
            <v>*</v>
          </cell>
          <cell r="BY20" t="str">
            <v>*</v>
          </cell>
          <cell r="BZ20" t="str">
            <v>*</v>
          </cell>
        </row>
        <row r="21">
          <cell r="AI21">
            <v>0</v>
          </cell>
          <cell r="AJ21" t="str">
            <v>Gol F/S</v>
          </cell>
          <cell r="AK21">
            <v>0</v>
          </cell>
          <cell r="AL21">
            <v>0</v>
          </cell>
          <cell r="AQ21" t="str">
            <v>Gol F/S</v>
          </cell>
          <cell r="AR21">
            <v>0</v>
          </cell>
          <cell r="AS21">
            <v>0</v>
          </cell>
          <cell r="AT21">
            <v>0</v>
          </cell>
          <cell r="AU21" t="str">
            <v>Gol F/S</v>
          </cell>
          <cell r="AV21">
            <v>0</v>
          </cell>
          <cell r="AW21">
            <v>0</v>
          </cell>
          <cell r="AX21">
            <v>0</v>
          </cell>
          <cell r="BA21">
            <v>0</v>
          </cell>
          <cell r="BB21" t="str">
            <v>Gol F/S</v>
          </cell>
          <cell r="BC21">
            <v>0</v>
          </cell>
          <cell r="BD21">
            <v>0</v>
          </cell>
          <cell r="BE21">
            <v>0</v>
          </cell>
          <cell r="BF21" t="str">
            <v>Gol F/S</v>
          </cell>
          <cell r="BG21">
            <v>0</v>
          </cell>
          <cell r="BH21">
            <v>0</v>
          </cell>
          <cell r="BM21" t="str">
            <v>Gol F/S</v>
          </cell>
          <cell r="BN21">
            <v>0</v>
          </cell>
          <cell r="BO21">
            <v>0</v>
          </cell>
          <cell r="BP21">
            <v>0</v>
          </cell>
          <cell r="BQ21" t="str">
            <v>Gol F/S</v>
          </cell>
          <cell r="BR21">
            <v>0</v>
          </cell>
          <cell r="BS21">
            <v>0</v>
          </cell>
          <cell r="BX21" t="str">
            <v>Gol F/S</v>
          </cell>
          <cell r="BY21">
            <v>0</v>
          </cell>
          <cell r="BZ2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1M"/>
      <sheetName val="CalendA1M"/>
      <sheetName val="A2M"/>
      <sheetName val="CalendA2M"/>
      <sheetName val="A1F"/>
      <sheetName val="CalendA1F "/>
      <sheetName val="DataBase"/>
      <sheetName val="Classifiche"/>
    </sheetNames>
    <sheetDataSet>
      <sheetData sheetId="0">
        <row r="3">
          <cell r="AH3" t="str">
            <v>Classifica</v>
          </cell>
          <cell r="AI3" t="str">
            <v>Cod</v>
          </cell>
          <cell r="AJ3" t="str">
            <v>Punti</v>
          </cell>
          <cell r="AK3" t="str">
            <v>G</v>
          </cell>
          <cell r="AL3" t="str">
            <v>V</v>
          </cell>
          <cell r="AM3" t="str">
            <v>N</v>
          </cell>
          <cell r="AN3" t="str">
            <v>P</v>
          </cell>
          <cell r="AO3" t="str">
            <v>Gol F</v>
          </cell>
          <cell r="AP3" t="str">
            <v>Gol S</v>
          </cell>
          <cell r="AQ3" t="str">
            <v>Diff.Reti</v>
          </cell>
          <cell r="AS3" t="str">
            <v>Gol F and.</v>
          </cell>
          <cell r="AT3" t="str">
            <v>Gol F Rit.</v>
          </cell>
          <cell r="AU3" t="str">
            <v>Gol S And.</v>
          </cell>
          <cell r="AV3" t="str">
            <v>Gol S. Rit</v>
          </cell>
        </row>
        <row r="4">
          <cell r="A4" t="str">
            <v>1a</v>
          </cell>
          <cell r="B4" t="str">
            <v>1^</v>
          </cell>
          <cell r="C4">
            <v>38255</v>
          </cell>
          <cell r="D4">
            <v>38255</v>
          </cell>
          <cell r="E4">
            <v>0.5833333333333334</v>
          </cell>
          <cell r="G4" t="str">
            <v>HC Roma De Sisti</v>
          </cell>
          <cell r="H4" t="str">
            <v>1a</v>
          </cell>
          <cell r="I4" t="str">
            <v>HT Eur 90 G. Castello</v>
          </cell>
          <cell r="J4" t="str">
            <v>1a</v>
          </cell>
          <cell r="K4" t="str">
            <v>HC Roma De Sisti</v>
          </cell>
          <cell r="L4">
            <v>4</v>
          </cell>
          <cell r="M4">
            <v>1</v>
          </cell>
          <cell r="N4" t="str">
            <v>Tre Fontane</v>
          </cell>
          <cell r="P4" t="str">
            <v>Marrari</v>
          </cell>
          <cell r="AE4">
            <v>1</v>
          </cell>
          <cell r="AH4" t="str">
            <v>HC Roma De Sisti</v>
          </cell>
          <cell r="AI4">
            <v>5</v>
          </cell>
          <cell r="AJ4">
            <v>39</v>
          </cell>
          <cell r="AK4">
            <v>18</v>
          </cell>
          <cell r="AL4">
            <v>12</v>
          </cell>
          <cell r="AM4">
            <v>3</v>
          </cell>
          <cell r="AN4">
            <v>3</v>
          </cell>
          <cell r="AO4">
            <v>57</v>
          </cell>
          <cell r="AP4">
            <v>36</v>
          </cell>
          <cell r="AQ4">
            <v>21</v>
          </cell>
          <cell r="AS4">
            <v>30</v>
          </cell>
          <cell r="AT4">
            <v>27</v>
          </cell>
          <cell r="AU4">
            <v>19</v>
          </cell>
          <cell r="AV4">
            <v>17</v>
          </cell>
        </row>
        <row r="5">
          <cell r="A5" t="str">
            <v>2a</v>
          </cell>
          <cell r="D5">
            <v>38255</v>
          </cell>
          <cell r="E5">
            <v>0.625</v>
          </cell>
          <cell r="G5" t="str">
            <v>CUS Torino</v>
          </cell>
          <cell r="H5" t="str">
            <v>2a</v>
          </cell>
          <cell r="I5" t="str">
            <v>Superba HC</v>
          </cell>
          <cell r="J5" t="str">
            <v>2a</v>
          </cell>
          <cell r="K5" t="str">
            <v>CUS Torino</v>
          </cell>
          <cell r="L5">
            <v>1</v>
          </cell>
          <cell r="M5">
            <v>2</v>
          </cell>
          <cell r="N5" t="str">
            <v>Tazzoli</v>
          </cell>
          <cell r="P5" t="str">
            <v>Pizzi</v>
          </cell>
          <cell r="AE5">
            <v>2</v>
          </cell>
          <cell r="AH5" t="str">
            <v>Lazio Ceramiche A. Nuova</v>
          </cell>
          <cell r="AI5">
            <v>8</v>
          </cell>
          <cell r="AJ5">
            <v>31</v>
          </cell>
          <cell r="AK5">
            <v>18</v>
          </cell>
          <cell r="AL5">
            <v>9</v>
          </cell>
          <cell r="AM5">
            <v>4</v>
          </cell>
          <cell r="AN5">
            <v>5</v>
          </cell>
          <cell r="AO5">
            <v>52</v>
          </cell>
          <cell r="AP5">
            <v>49</v>
          </cell>
          <cell r="AQ5">
            <v>3</v>
          </cell>
          <cell r="AS5">
            <v>28</v>
          </cell>
          <cell r="AT5">
            <v>24</v>
          </cell>
          <cell r="AU5">
            <v>21</v>
          </cell>
          <cell r="AV5">
            <v>28</v>
          </cell>
        </row>
        <row r="6">
          <cell r="A6" t="str">
            <v>3a</v>
          </cell>
          <cell r="D6">
            <v>38255</v>
          </cell>
          <cell r="E6">
            <v>0.6666666666666666</v>
          </cell>
          <cell r="G6" t="str">
            <v>Lazio Ceramiche A. Nuova</v>
          </cell>
          <cell r="H6" t="str">
            <v>3a</v>
          </cell>
          <cell r="I6" t="str">
            <v>HC Suelli Sapori Sardegna</v>
          </cell>
          <cell r="J6" t="str">
            <v>3a</v>
          </cell>
          <cell r="K6" t="str">
            <v>Lazio Ceramiche A. Nuova</v>
          </cell>
          <cell r="L6">
            <v>4</v>
          </cell>
          <cell r="M6">
            <v>3</v>
          </cell>
          <cell r="N6" t="str">
            <v>Tre Fontane</v>
          </cell>
          <cell r="P6" t="str">
            <v>Spitaleri</v>
          </cell>
          <cell r="AE6">
            <v>3</v>
          </cell>
          <cell r="AH6" t="str">
            <v>HC Bra</v>
          </cell>
          <cell r="AI6">
            <v>4</v>
          </cell>
          <cell r="AJ6">
            <v>30</v>
          </cell>
          <cell r="AK6">
            <v>18</v>
          </cell>
          <cell r="AL6">
            <v>7</v>
          </cell>
          <cell r="AM6">
            <v>9</v>
          </cell>
          <cell r="AN6">
            <v>2</v>
          </cell>
          <cell r="AO6">
            <v>38</v>
          </cell>
          <cell r="AP6">
            <v>33</v>
          </cell>
          <cell r="AQ6">
            <v>5</v>
          </cell>
          <cell r="AS6">
            <v>17</v>
          </cell>
          <cell r="AT6">
            <v>21</v>
          </cell>
          <cell r="AU6">
            <v>18</v>
          </cell>
          <cell r="AV6">
            <v>15</v>
          </cell>
        </row>
        <row r="7">
          <cell r="A7" t="str">
            <v>4a</v>
          </cell>
          <cell r="D7">
            <v>38255</v>
          </cell>
          <cell r="E7">
            <v>0.625</v>
          </cell>
          <cell r="G7" t="str">
            <v>SG Amsicora T. Sarda</v>
          </cell>
          <cell r="H7" t="str">
            <v>4a</v>
          </cell>
          <cell r="I7" t="str">
            <v>CUS Bologna</v>
          </cell>
          <cell r="J7" t="str">
            <v>4a</v>
          </cell>
          <cell r="K7" t="str">
            <v>SG Amsicora T. Sarda</v>
          </cell>
          <cell r="L7">
            <v>4</v>
          </cell>
          <cell r="M7">
            <v>1</v>
          </cell>
          <cell r="N7" t="str">
            <v>Amsicora</v>
          </cell>
          <cell r="P7" t="str">
            <v>Fratini</v>
          </cell>
          <cell r="AE7">
            <v>4</v>
          </cell>
          <cell r="AH7" t="str">
            <v>SG Amsicora T. Sarda</v>
          </cell>
          <cell r="AI7">
            <v>9</v>
          </cell>
          <cell r="AJ7">
            <v>28</v>
          </cell>
          <cell r="AK7">
            <v>18</v>
          </cell>
          <cell r="AL7">
            <v>8</v>
          </cell>
          <cell r="AM7">
            <v>4</v>
          </cell>
          <cell r="AN7">
            <v>6</v>
          </cell>
          <cell r="AO7">
            <v>45</v>
          </cell>
          <cell r="AP7">
            <v>38</v>
          </cell>
          <cell r="AQ7">
            <v>7</v>
          </cell>
          <cell r="AS7">
            <v>25</v>
          </cell>
          <cell r="AT7">
            <v>20</v>
          </cell>
          <cell r="AU7">
            <v>25</v>
          </cell>
          <cell r="AV7">
            <v>13</v>
          </cell>
        </row>
        <row r="8">
          <cell r="A8" t="str">
            <v>5a</v>
          </cell>
          <cell r="D8">
            <v>38255</v>
          </cell>
          <cell r="E8">
            <v>0.625</v>
          </cell>
          <cell r="G8" t="str">
            <v>Cernusco 2000 Cred. L.</v>
          </cell>
          <cell r="H8" t="str">
            <v>5a</v>
          </cell>
          <cell r="I8" t="str">
            <v>HC Bra</v>
          </cell>
          <cell r="J8" t="str">
            <v>5a</v>
          </cell>
          <cell r="K8" t="str">
            <v>Cernusco 2000 Cred. L.</v>
          </cell>
          <cell r="L8">
            <v>5</v>
          </cell>
          <cell r="M8">
            <v>1</v>
          </cell>
          <cell r="N8" t="str">
            <v>Comunale</v>
          </cell>
          <cell r="P8" t="str">
            <v>D'Alberto</v>
          </cell>
          <cell r="AE8">
            <v>5</v>
          </cell>
          <cell r="AH8" t="str">
            <v>CUS Bologna</v>
          </cell>
          <cell r="AI8">
            <v>2</v>
          </cell>
          <cell r="AJ8">
            <v>26</v>
          </cell>
          <cell r="AK8">
            <v>18</v>
          </cell>
          <cell r="AL8">
            <v>8</v>
          </cell>
          <cell r="AM8">
            <v>4</v>
          </cell>
          <cell r="AN8">
            <v>6</v>
          </cell>
          <cell r="AO8">
            <v>40</v>
          </cell>
          <cell r="AP8">
            <v>37</v>
          </cell>
          <cell r="AQ8">
            <v>3</v>
          </cell>
          <cell r="AS8">
            <v>18</v>
          </cell>
          <cell r="AT8">
            <v>22</v>
          </cell>
          <cell r="AU8">
            <v>16</v>
          </cell>
          <cell r="AV8">
            <v>21</v>
          </cell>
        </row>
        <row r="9">
          <cell r="AE9">
            <v>6</v>
          </cell>
          <cell r="AH9" t="str">
            <v>HC Suelli Sapori Sardegna</v>
          </cell>
          <cell r="AI9">
            <v>6</v>
          </cell>
          <cell r="AJ9">
            <v>25</v>
          </cell>
          <cell r="AK9">
            <v>18</v>
          </cell>
          <cell r="AL9">
            <v>7</v>
          </cell>
          <cell r="AM9">
            <v>4</v>
          </cell>
          <cell r="AN9">
            <v>7</v>
          </cell>
          <cell r="AO9">
            <v>38</v>
          </cell>
          <cell r="AP9">
            <v>36</v>
          </cell>
          <cell r="AQ9">
            <v>2</v>
          </cell>
          <cell r="AS9">
            <v>24</v>
          </cell>
          <cell r="AT9">
            <v>14</v>
          </cell>
          <cell r="AU9">
            <v>21</v>
          </cell>
          <cell r="AV9">
            <v>15</v>
          </cell>
        </row>
        <row r="10">
          <cell r="A10" t="str">
            <v>6a</v>
          </cell>
          <cell r="B10" t="str">
            <v>2^</v>
          </cell>
          <cell r="C10">
            <v>38262</v>
          </cell>
          <cell r="D10">
            <v>38262</v>
          </cell>
          <cell r="E10">
            <v>0.625</v>
          </cell>
          <cell r="G10" t="str">
            <v>Superba HC</v>
          </cell>
          <cell r="H10" t="str">
            <v>6a</v>
          </cell>
          <cell r="I10" t="str">
            <v>HC Roma De Sisti</v>
          </cell>
          <cell r="J10" t="str">
            <v>6a</v>
          </cell>
          <cell r="K10" t="str">
            <v>Superba HC</v>
          </cell>
          <cell r="L10">
            <v>3</v>
          </cell>
          <cell r="M10">
            <v>4</v>
          </cell>
          <cell r="N10" t="str">
            <v>G. Arnaldi</v>
          </cell>
          <cell r="P10" t="str">
            <v>Zanotto</v>
          </cell>
          <cell r="AE10">
            <v>7</v>
          </cell>
          <cell r="AH10" t="str">
            <v>Cernusco 2000 Cred. L.</v>
          </cell>
          <cell r="AI10">
            <v>1</v>
          </cell>
          <cell r="AJ10">
            <v>20</v>
          </cell>
          <cell r="AK10">
            <v>18</v>
          </cell>
          <cell r="AL10">
            <v>6</v>
          </cell>
          <cell r="AM10">
            <v>2</v>
          </cell>
          <cell r="AN10">
            <v>10</v>
          </cell>
          <cell r="AO10">
            <v>44</v>
          </cell>
          <cell r="AP10">
            <v>49</v>
          </cell>
          <cell r="AQ10">
            <v>-5</v>
          </cell>
          <cell r="AS10">
            <v>24</v>
          </cell>
          <cell r="AT10">
            <v>20</v>
          </cell>
          <cell r="AU10">
            <v>24</v>
          </cell>
          <cell r="AV10">
            <v>25</v>
          </cell>
        </row>
        <row r="11">
          <cell r="A11" t="str">
            <v>7a</v>
          </cell>
          <cell r="D11">
            <v>38262</v>
          </cell>
          <cell r="E11">
            <v>0.625</v>
          </cell>
          <cell r="G11" t="str">
            <v>HC Suelli Sapori Sardegna</v>
          </cell>
          <cell r="H11" t="str">
            <v>7a</v>
          </cell>
          <cell r="I11" t="str">
            <v>CUS Torino</v>
          </cell>
          <cell r="J11" t="str">
            <v>7a</v>
          </cell>
          <cell r="K11" t="str">
            <v>HC Suelli Sapori Sardegna</v>
          </cell>
          <cell r="L11">
            <v>3</v>
          </cell>
          <cell r="M11">
            <v>0</v>
          </cell>
          <cell r="N11" t="str">
            <v>A. Maxia</v>
          </cell>
          <cell r="P11" t="str">
            <v>Falsetti</v>
          </cell>
          <cell r="AE11">
            <v>7</v>
          </cell>
          <cell r="AH11" t="str">
            <v>Superba HC</v>
          </cell>
          <cell r="AI11">
            <v>10</v>
          </cell>
          <cell r="AJ11">
            <v>20</v>
          </cell>
          <cell r="AK11">
            <v>18</v>
          </cell>
          <cell r="AL11">
            <v>5</v>
          </cell>
          <cell r="AM11">
            <v>5</v>
          </cell>
          <cell r="AN11">
            <v>8</v>
          </cell>
          <cell r="AO11">
            <v>44</v>
          </cell>
          <cell r="AP11">
            <v>45</v>
          </cell>
          <cell r="AQ11">
            <v>-1</v>
          </cell>
          <cell r="AS11">
            <v>24</v>
          </cell>
          <cell r="AT11">
            <v>20</v>
          </cell>
          <cell r="AU11">
            <v>21</v>
          </cell>
          <cell r="AV11">
            <v>24</v>
          </cell>
        </row>
        <row r="12">
          <cell r="A12" t="str">
            <v>8a</v>
          </cell>
          <cell r="D12">
            <v>38262</v>
          </cell>
          <cell r="E12">
            <v>0.625</v>
          </cell>
          <cell r="G12" t="str">
            <v>CUS Bologna</v>
          </cell>
          <cell r="H12" t="str">
            <v>8a</v>
          </cell>
          <cell r="I12" t="str">
            <v>Lazio Ceramiche A. Nuova</v>
          </cell>
          <cell r="J12" t="str">
            <v>8a</v>
          </cell>
          <cell r="K12" t="str">
            <v>CUS Bologna</v>
          </cell>
          <cell r="L12">
            <v>1</v>
          </cell>
          <cell r="M12">
            <v>2</v>
          </cell>
          <cell r="N12" t="str">
            <v>Campo Cus</v>
          </cell>
          <cell r="P12" t="str">
            <v>Tonetta</v>
          </cell>
          <cell r="AE12">
            <v>8</v>
          </cell>
          <cell r="AH12" t="str">
            <v>CUS Torino</v>
          </cell>
          <cell r="AI12">
            <v>3</v>
          </cell>
          <cell r="AJ12">
            <v>16</v>
          </cell>
          <cell r="AK12">
            <v>18</v>
          </cell>
          <cell r="AL12">
            <v>4</v>
          </cell>
          <cell r="AM12">
            <v>4</v>
          </cell>
          <cell r="AN12">
            <v>10</v>
          </cell>
          <cell r="AO12">
            <v>31</v>
          </cell>
          <cell r="AP12">
            <v>48</v>
          </cell>
          <cell r="AQ12">
            <v>-17</v>
          </cell>
          <cell r="AS12">
            <v>15</v>
          </cell>
          <cell r="AT12">
            <v>16</v>
          </cell>
          <cell r="AU12">
            <v>26</v>
          </cell>
          <cell r="AV12">
            <v>22</v>
          </cell>
        </row>
        <row r="13">
          <cell r="A13" t="str">
            <v>9a</v>
          </cell>
          <cell r="D13">
            <v>38262</v>
          </cell>
          <cell r="E13">
            <v>0.625</v>
          </cell>
          <cell r="G13" t="str">
            <v>HC Bra</v>
          </cell>
          <cell r="H13" t="str">
            <v>9a</v>
          </cell>
          <cell r="I13" t="str">
            <v>SG Amsicora T. Sarda</v>
          </cell>
          <cell r="J13" t="str">
            <v>9a</v>
          </cell>
          <cell r="K13" t="str">
            <v>HC Bra</v>
          </cell>
          <cell r="L13">
            <v>2</v>
          </cell>
          <cell r="M13">
            <v>0</v>
          </cell>
          <cell r="N13" t="str">
            <v>Lorenzoni</v>
          </cell>
          <cell r="P13" t="str">
            <v>Borda</v>
          </cell>
          <cell r="AE13">
            <v>9</v>
          </cell>
          <cell r="AH13" t="str">
            <v>HT Eur 90 G. Castello</v>
          </cell>
          <cell r="AI13">
            <v>7</v>
          </cell>
          <cell r="AJ13">
            <v>12</v>
          </cell>
          <cell r="AK13">
            <v>18</v>
          </cell>
          <cell r="AL13">
            <v>3</v>
          </cell>
          <cell r="AM13">
            <v>3</v>
          </cell>
          <cell r="AN13">
            <v>12</v>
          </cell>
          <cell r="AO13">
            <v>33</v>
          </cell>
          <cell r="AP13">
            <v>51</v>
          </cell>
          <cell r="AQ13">
            <v>-18</v>
          </cell>
          <cell r="AS13">
            <v>18</v>
          </cell>
          <cell r="AT13">
            <v>15</v>
          </cell>
          <cell r="AU13">
            <v>32</v>
          </cell>
          <cell r="AV13">
            <v>19</v>
          </cell>
        </row>
        <row r="14">
          <cell r="A14" t="str">
            <v>10a</v>
          </cell>
          <cell r="D14">
            <v>38262</v>
          </cell>
          <cell r="E14">
            <v>0.6666666666666666</v>
          </cell>
          <cell r="G14" t="str">
            <v>HT Eur 90 G. Castello</v>
          </cell>
          <cell r="H14" t="str">
            <v>10a</v>
          </cell>
          <cell r="I14" t="str">
            <v>Cernusco 2000 Cred. L.</v>
          </cell>
          <cell r="J14" t="str">
            <v>10a</v>
          </cell>
          <cell r="K14" t="str">
            <v>HT Eur 90 G. Castello</v>
          </cell>
          <cell r="L14">
            <v>2</v>
          </cell>
          <cell r="M14">
            <v>3</v>
          </cell>
          <cell r="N14" t="str">
            <v>Tre Fontane</v>
          </cell>
          <cell r="P14" t="str">
            <v>Zucca</v>
          </cell>
          <cell r="AJ14">
            <v>249</v>
          </cell>
          <cell r="AK14">
            <v>180</v>
          </cell>
          <cell r="AL14">
            <v>69</v>
          </cell>
          <cell r="AM14">
            <v>42</v>
          </cell>
          <cell r="AN14">
            <v>69</v>
          </cell>
          <cell r="AO14">
            <v>422</v>
          </cell>
          <cell r="AP14">
            <v>422</v>
          </cell>
          <cell r="AQ14">
            <v>0</v>
          </cell>
        </row>
        <row r="16">
          <cell r="A16" t="str">
            <v>11a</v>
          </cell>
          <cell r="B16" t="str">
            <v>3^</v>
          </cell>
          <cell r="C16">
            <v>38269</v>
          </cell>
          <cell r="D16">
            <v>38269</v>
          </cell>
          <cell r="E16">
            <v>0.5833333333333334</v>
          </cell>
          <cell r="G16" t="str">
            <v>HC Roma De Sisti</v>
          </cell>
          <cell r="H16" t="str">
            <v>11a</v>
          </cell>
          <cell r="I16" t="str">
            <v>HC Suelli Sapori Sardegna</v>
          </cell>
          <cell r="J16" t="str">
            <v>11a</v>
          </cell>
          <cell r="K16" t="str">
            <v>HC Roma De Sisti</v>
          </cell>
          <cell r="L16">
            <v>3</v>
          </cell>
          <cell r="M16">
            <v>1</v>
          </cell>
          <cell r="N16" t="str">
            <v>Tre Fontane</v>
          </cell>
          <cell r="P16" t="str">
            <v>Degli Esposti</v>
          </cell>
        </row>
        <row r="17">
          <cell r="A17" t="str">
            <v>12a</v>
          </cell>
          <cell r="D17">
            <v>38269</v>
          </cell>
          <cell r="E17">
            <v>0.625</v>
          </cell>
          <cell r="G17" t="str">
            <v>CUS Torino</v>
          </cell>
          <cell r="H17" t="str">
            <v>12a</v>
          </cell>
          <cell r="I17" t="str">
            <v>CUS Bologna</v>
          </cell>
          <cell r="J17" t="str">
            <v>12a</v>
          </cell>
          <cell r="K17" t="str">
            <v>CUS Torino</v>
          </cell>
          <cell r="L17">
            <v>2</v>
          </cell>
          <cell r="M17">
            <v>0</v>
          </cell>
          <cell r="N17" t="str">
            <v>Tazzoli</v>
          </cell>
          <cell r="P17" t="str">
            <v>Parisi</v>
          </cell>
        </row>
        <row r="18">
          <cell r="A18" t="str">
            <v>13a</v>
          </cell>
          <cell r="D18">
            <v>38269</v>
          </cell>
          <cell r="E18">
            <v>0.6666666666666666</v>
          </cell>
          <cell r="G18" t="str">
            <v>Lazio Ceramiche A. Nuova</v>
          </cell>
          <cell r="H18" t="str">
            <v>13a</v>
          </cell>
          <cell r="I18" t="str">
            <v>HC Bra</v>
          </cell>
          <cell r="J18" t="str">
            <v>13a</v>
          </cell>
          <cell r="K18" t="str">
            <v>Lazio Ceramiche A. Nuova</v>
          </cell>
          <cell r="L18">
            <v>2</v>
          </cell>
          <cell r="M18">
            <v>1</v>
          </cell>
          <cell r="N18" t="str">
            <v>Tre Fontane</v>
          </cell>
          <cell r="P18" t="str">
            <v>Ferlito M.</v>
          </cell>
        </row>
        <row r="19">
          <cell r="A19" t="str">
            <v>14a</v>
          </cell>
          <cell r="D19">
            <v>38269</v>
          </cell>
          <cell r="E19">
            <v>0.625</v>
          </cell>
          <cell r="G19" t="str">
            <v>SG Amsicora T. Sarda</v>
          </cell>
          <cell r="H19" t="str">
            <v>14a</v>
          </cell>
          <cell r="I19" t="str">
            <v>Cernusco 2000 Cred. L.</v>
          </cell>
          <cell r="J19" t="str">
            <v>14a</v>
          </cell>
          <cell r="K19" t="str">
            <v>SG Amsicora T. Sarda</v>
          </cell>
          <cell r="L19">
            <v>5</v>
          </cell>
          <cell r="M19">
            <v>1</v>
          </cell>
          <cell r="N19" t="str">
            <v>Amsicora</v>
          </cell>
          <cell r="P19" t="str">
            <v>Pizzi</v>
          </cell>
        </row>
        <row r="20">
          <cell r="A20" t="str">
            <v>15a</v>
          </cell>
          <cell r="D20">
            <v>38269</v>
          </cell>
          <cell r="E20">
            <v>0.625</v>
          </cell>
          <cell r="G20" t="str">
            <v>Superba HC</v>
          </cell>
          <cell r="H20" t="str">
            <v>15a</v>
          </cell>
          <cell r="I20" t="str">
            <v>HT Eur 90 G. Castello</v>
          </cell>
          <cell r="J20" t="str">
            <v>15a</v>
          </cell>
          <cell r="K20" t="str">
            <v>Superba HC</v>
          </cell>
          <cell r="L20">
            <v>2</v>
          </cell>
          <cell r="M20">
            <v>0</v>
          </cell>
          <cell r="N20" t="str">
            <v>G. Arnaldi</v>
          </cell>
          <cell r="P20" t="str">
            <v>Zanirato</v>
          </cell>
        </row>
        <row r="22">
          <cell r="A22" t="str">
            <v>16a</v>
          </cell>
          <cell r="B22" t="str">
            <v>4^</v>
          </cell>
          <cell r="C22">
            <v>38276</v>
          </cell>
          <cell r="D22">
            <v>38276</v>
          </cell>
          <cell r="E22">
            <v>0.625</v>
          </cell>
          <cell r="G22" t="str">
            <v>CUS Bologna</v>
          </cell>
          <cell r="H22" t="str">
            <v>16a</v>
          </cell>
          <cell r="I22" t="str">
            <v>HC Roma De Sisti</v>
          </cell>
          <cell r="J22" t="str">
            <v>16a</v>
          </cell>
          <cell r="K22" t="str">
            <v>CUS Bologna</v>
          </cell>
          <cell r="L22">
            <v>4</v>
          </cell>
          <cell r="M22">
            <v>2</v>
          </cell>
          <cell r="N22" t="str">
            <v>Campo Cus</v>
          </cell>
          <cell r="P22" t="str">
            <v>Cercego</v>
          </cell>
        </row>
        <row r="23">
          <cell r="A23" t="str">
            <v>17a</v>
          </cell>
          <cell r="D23">
            <v>38276</v>
          </cell>
          <cell r="E23">
            <v>0.625</v>
          </cell>
          <cell r="G23" t="str">
            <v>HC Bra</v>
          </cell>
          <cell r="H23" t="str">
            <v>17a</v>
          </cell>
          <cell r="I23" t="str">
            <v>CUS Torino</v>
          </cell>
          <cell r="J23" t="str">
            <v>17a</v>
          </cell>
          <cell r="K23" t="str">
            <v>HC Bra</v>
          </cell>
          <cell r="L23">
            <v>2</v>
          </cell>
          <cell r="M23">
            <v>2</v>
          </cell>
          <cell r="N23" t="str">
            <v>Lorenzoni</v>
          </cell>
          <cell r="P23" t="str">
            <v>Di Giorgio</v>
          </cell>
        </row>
        <row r="24">
          <cell r="A24" t="str">
            <v>18a</v>
          </cell>
          <cell r="D24">
            <v>38276</v>
          </cell>
          <cell r="E24">
            <v>0.625</v>
          </cell>
          <cell r="G24" t="str">
            <v>Cernusco 2000 Cred. L.</v>
          </cell>
          <cell r="H24" t="str">
            <v>18a</v>
          </cell>
          <cell r="I24" t="str">
            <v>Lazio Ceramiche A. Nuova</v>
          </cell>
          <cell r="J24" t="str">
            <v>18a</v>
          </cell>
          <cell r="K24" t="str">
            <v>Cernusco 2000 Cred. L.</v>
          </cell>
          <cell r="L24">
            <v>2</v>
          </cell>
          <cell r="M24">
            <v>3</v>
          </cell>
          <cell r="N24" t="str">
            <v>Comunale</v>
          </cell>
          <cell r="P24" t="str">
            <v>Puppin</v>
          </cell>
        </row>
        <row r="25">
          <cell r="A25" t="str">
            <v>19a</v>
          </cell>
          <cell r="D25">
            <v>38276</v>
          </cell>
          <cell r="E25">
            <v>0.6666666666666666</v>
          </cell>
          <cell r="G25" t="str">
            <v>HT Eur 90 G. Castello</v>
          </cell>
          <cell r="H25" t="str">
            <v>19a</v>
          </cell>
          <cell r="I25" t="str">
            <v>SG Amsicora T. Sarda</v>
          </cell>
          <cell r="J25" t="str">
            <v>19a</v>
          </cell>
          <cell r="K25" t="str">
            <v>HT Eur 90 G. Castello</v>
          </cell>
          <cell r="L25">
            <v>3</v>
          </cell>
          <cell r="M25">
            <v>5</v>
          </cell>
          <cell r="N25" t="str">
            <v>Tre Fontane</v>
          </cell>
          <cell r="P25" t="str">
            <v>Curti</v>
          </cell>
        </row>
        <row r="26">
          <cell r="A26" t="str">
            <v>20a</v>
          </cell>
          <cell r="D26">
            <v>38276</v>
          </cell>
          <cell r="E26">
            <v>0.625</v>
          </cell>
          <cell r="G26" t="str">
            <v>HC Suelli Sapori Sardegna</v>
          </cell>
          <cell r="H26" t="str">
            <v>20a</v>
          </cell>
          <cell r="I26" t="str">
            <v>Superba HC</v>
          </cell>
          <cell r="J26" t="str">
            <v>20a</v>
          </cell>
          <cell r="K26" t="str">
            <v>HC Suelli Sapori Sardegna</v>
          </cell>
          <cell r="L26">
            <v>3</v>
          </cell>
          <cell r="M26">
            <v>2</v>
          </cell>
          <cell r="N26" t="str">
            <v>Maxia</v>
          </cell>
          <cell r="P26" t="str">
            <v>De Cataldo</v>
          </cell>
        </row>
        <row r="28">
          <cell r="A28" t="str">
            <v>21a</v>
          </cell>
          <cell r="B28" t="str">
            <v>5^</v>
          </cell>
          <cell r="C28">
            <v>38283</v>
          </cell>
          <cell r="D28">
            <v>38283</v>
          </cell>
          <cell r="E28">
            <v>0.625</v>
          </cell>
          <cell r="G28" t="str">
            <v>CUS Torino</v>
          </cell>
          <cell r="H28" t="str">
            <v>21a</v>
          </cell>
          <cell r="I28" t="str">
            <v>HC Roma De Sisti</v>
          </cell>
          <cell r="J28" t="str">
            <v>21a</v>
          </cell>
          <cell r="K28" t="str">
            <v>CUS Torino</v>
          </cell>
          <cell r="L28">
            <v>1</v>
          </cell>
          <cell r="M28">
            <v>4</v>
          </cell>
          <cell r="N28" t="str">
            <v>Tazzoli</v>
          </cell>
          <cell r="P28" t="str">
            <v>Tonetta</v>
          </cell>
        </row>
        <row r="29">
          <cell r="A29" t="str">
            <v>22a</v>
          </cell>
          <cell r="D29">
            <v>38283</v>
          </cell>
          <cell r="E29">
            <v>0.6666666666666666</v>
          </cell>
          <cell r="G29" t="str">
            <v>Lazio Ceramiche A. Nuova</v>
          </cell>
          <cell r="H29" t="str">
            <v>22a</v>
          </cell>
          <cell r="I29" t="str">
            <v>Superba HC</v>
          </cell>
          <cell r="J29" t="str">
            <v>22a</v>
          </cell>
          <cell r="K29" t="str">
            <v>Lazio Ceramiche A. Nuova</v>
          </cell>
          <cell r="L29">
            <v>3</v>
          </cell>
          <cell r="M29">
            <v>2</v>
          </cell>
          <cell r="N29" t="str">
            <v>Tre Fontane</v>
          </cell>
          <cell r="P29" t="str">
            <v>Degli Esposti</v>
          </cell>
        </row>
        <row r="30">
          <cell r="A30" t="str">
            <v>23a</v>
          </cell>
          <cell r="D30">
            <v>38283</v>
          </cell>
          <cell r="E30">
            <v>0.625</v>
          </cell>
          <cell r="G30" t="str">
            <v>SG Amsicora T. Sarda</v>
          </cell>
          <cell r="H30" t="str">
            <v>23a</v>
          </cell>
          <cell r="I30" t="str">
            <v>HC Suelli Sapori Sardegna</v>
          </cell>
          <cell r="J30" t="str">
            <v>23a</v>
          </cell>
          <cell r="K30" t="str">
            <v>SG Amsicora T. Sarda</v>
          </cell>
          <cell r="L30">
            <v>1</v>
          </cell>
          <cell r="M30">
            <v>3</v>
          </cell>
          <cell r="N30" t="str">
            <v>Amsicora</v>
          </cell>
          <cell r="P30" t="str">
            <v>D'Angelo</v>
          </cell>
        </row>
        <row r="31">
          <cell r="A31" t="str">
            <v>24a</v>
          </cell>
          <cell r="D31">
            <v>38283</v>
          </cell>
          <cell r="E31">
            <v>0.625</v>
          </cell>
          <cell r="G31" t="str">
            <v>HC Bra</v>
          </cell>
          <cell r="H31" t="str">
            <v>24a</v>
          </cell>
          <cell r="I31" t="str">
            <v>HT Eur 90 G. Castello</v>
          </cell>
          <cell r="J31" t="str">
            <v>24a</v>
          </cell>
          <cell r="K31" t="str">
            <v>HC Bra</v>
          </cell>
          <cell r="L31">
            <v>3</v>
          </cell>
          <cell r="M31">
            <v>2</v>
          </cell>
          <cell r="N31" t="str">
            <v>Lorenzoni</v>
          </cell>
          <cell r="P31" t="str">
            <v>Cavallaro</v>
          </cell>
        </row>
        <row r="32">
          <cell r="A32" t="str">
            <v>25a</v>
          </cell>
          <cell r="D32">
            <v>38283</v>
          </cell>
          <cell r="E32">
            <v>0.625</v>
          </cell>
          <cell r="G32" t="str">
            <v>Cernusco 2000 Cred. L.</v>
          </cell>
          <cell r="H32" t="str">
            <v>25a</v>
          </cell>
          <cell r="I32" t="str">
            <v>CUS Bologna</v>
          </cell>
          <cell r="J32" t="str">
            <v>25a</v>
          </cell>
          <cell r="K32" t="str">
            <v>Cernusco 2000 Cred. L.</v>
          </cell>
          <cell r="L32">
            <v>1</v>
          </cell>
          <cell r="M32">
            <v>4</v>
          </cell>
          <cell r="N32" t="str">
            <v>Comunale</v>
          </cell>
          <cell r="P32" t="str">
            <v>Macchi</v>
          </cell>
        </row>
        <row r="34">
          <cell r="A34" t="str">
            <v>26a</v>
          </cell>
          <cell r="B34" t="str">
            <v>6^</v>
          </cell>
          <cell r="C34">
            <v>38290</v>
          </cell>
          <cell r="D34">
            <v>38290</v>
          </cell>
          <cell r="E34">
            <v>0.6666666666666666</v>
          </cell>
          <cell r="G34" t="str">
            <v>HC Roma De Sisti</v>
          </cell>
          <cell r="H34" t="str">
            <v>26a</v>
          </cell>
          <cell r="I34" t="str">
            <v>Lazio Ceramiche A. Nuova</v>
          </cell>
          <cell r="J34" t="str">
            <v>26a</v>
          </cell>
          <cell r="K34" t="str">
            <v>HC Roma De Sisti</v>
          </cell>
          <cell r="L34">
            <v>4</v>
          </cell>
          <cell r="M34">
            <v>3</v>
          </cell>
          <cell r="N34" t="str">
            <v>Tre Fontane</v>
          </cell>
          <cell r="P34" t="str">
            <v>Falsetti</v>
          </cell>
        </row>
        <row r="35">
          <cell r="A35" t="str">
            <v>27a</v>
          </cell>
          <cell r="D35">
            <v>38290</v>
          </cell>
          <cell r="E35">
            <v>0.5833333333333334</v>
          </cell>
          <cell r="G35" t="str">
            <v>HT Eur 90 G. Castello</v>
          </cell>
          <cell r="H35" t="str">
            <v>27a</v>
          </cell>
          <cell r="I35" t="str">
            <v>CUS Torino</v>
          </cell>
          <cell r="J35" t="str">
            <v>27a</v>
          </cell>
          <cell r="K35" t="str">
            <v>HT Eur 90 G. Castello</v>
          </cell>
          <cell r="L35">
            <v>4</v>
          </cell>
          <cell r="M35">
            <v>6</v>
          </cell>
          <cell r="N35" t="str">
            <v>Tre Fontane</v>
          </cell>
          <cell r="P35" t="str">
            <v>Zucca</v>
          </cell>
        </row>
        <row r="36">
          <cell r="A36" t="str">
            <v>28a</v>
          </cell>
          <cell r="D36">
            <v>38290</v>
          </cell>
          <cell r="E36">
            <v>0.625</v>
          </cell>
          <cell r="G36" t="str">
            <v>Superba HC</v>
          </cell>
          <cell r="H36" t="str">
            <v>28a</v>
          </cell>
          <cell r="I36" t="str">
            <v>SG Amsicora T. Sarda</v>
          </cell>
          <cell r="J36" t="str">
            <v>28a</v>
          </cell>
          <cell r="K36" t="str">
            <v>Superba HC</v>
          </cell>
          <cell r="L36">
            <v>7</v>
          </cell>
          <cell r="M36">
            <v>2</v>
          </cell>
          <cell r="N36" t="str">
            <v>G. Arnaldi</v>
          </cell>
          <cell r="P36" t="str">
            <v>Ferlito M.</v>
          </cell>
        </row>
        <row r="37">
          <cell r="A37" t="str">
            <v>29a</v>
          </cell>
          <cell r="D37">
            <v>38290</v>
          </cell>
          <cell r="E37">
            <v>0.625</v>
          </cell>
          <cell r="G37" t="str">
            <v>HC Suelli Sapori Sardegna</v>
          </cell>
          <cell r="H37" t="str">
            <v>29a</v>
          </cell>
          <cell r="I37" t="str">
            <v>Cernusco 2000 Cred. L.</v>
          </cell>
          <cell r="J37" t="str">
            <v>29a</v>
          </cell>
          <cell r="K37" t="str">
            <v>HC Suelli Sapori Sardegna</v>
          </cell>
          <cell r="L37">
            <v>4</v>
          </cell>
          <cell r="M37">
            <v>3</v>
          </cell>
          <cell r="N37" t="str">
            <v>Maxia</v>
          </cell>
          <cell r="P37" t="str">
            <v>Parisi</v>
          </cell>
        </row>
        <row r="38">
          <cell r="A38" t="str">
            <v>30a</v>
          </cell>
          <cell r="D38">
            <v>38290</v>
          </cell>
          <cell r="E38">
            <v>0.625</v>
          </cell>
          <cell r="G38" t="str">
            <v>CUS Bologna</v>
          </cell>
          <cell r="H38" t="str">
            <v>30a</v>
          </cell>
          <cell r="I38" t="str">
            <v>HC Bra</v>
          </cell>
          <cell r="J38" t="str">
            <v>30a</v>
          </cell>
          <cell r="K38" t="str">
            <v>CUS Bologna</v>
          </cell>
          <cell r="L38">
            <v>0</v>
          </cell>
          <cell r="M38">
            <v>0</v>
          </cell>
          <cell r="N38" t="str">
            <v>Campo Cus</v>
          </cell>
          <cell r="P38" t="str">
            <v>Degli Esposti</v>
          </cell>
        </row>
        <row r="40">
          <cell r="A40" t="str">
            <v>31a</v>
          </cell>
          <cell r="B40" t="str">
            <v>7^</v>
          </cell>
          <cell r="C40">
            <v>38297</v>
          </cell>
          <cell r="D40">
            <v>38297</v>
          </cell>
          <cell r="E40">
            <v>0.625</v>
          </cell>
          <cell r="G40" t="str">
            <v>SG Amsicora T. Sarda</v>
          </cell>
          <cell r="H40" t="str">
            <v>31a</v>
          </cell>
          <cell r="I40" t="str">
            <v>HC Roma De Sisti</v>
          </cell>
          <cell r="J40" t="str">
            <v>31a</v>
          </cell>
          <cell r="K40" t="str">
            <v>SG Amsicora T. Sarda</v>
          </cell>
          <cell r="L40">
            <v>3</v>
          </cell>
          <cell r="M40">
            <v>4</v>
          </cell>
          <cell r="N40" t="str">
            <v>Amsicora</v>
          </cell>
          <cell r="P40" t="str">
            <v>Zanotto</v>
          </cell>
        </row>
        <row r="41">
          <cell r="A41" t="str">
            <v>32a</v>
          </cell>
          <cell r="D41">
            <v>38297</v>
          </cell>
          <cell r="E41">
            <v>0.625</v>
          </cell>
          <cell r="G41" t="str">
            <v>CUS Torino</v>
          </cell>
          <cell r="H41" t="str">
            <v>32a</v>
          </cell>
          <cell r="I41" t="str">
            <v>Lazio Ceramiche A. Nuova</v>
          </cell>
          <cell r="J41" t="str">
            <v>32a</v>
          </cell>
          <cell r="K41" t="str">
            <v>CUS Torino</v>
          </cell>
          <cell r="L41">
            <v>2</v>
          </cell>
          <cell r="M41">
            <v>4</v>
          </cell>
          <cell r="N41" t="str">
            <v>Tazzoli</v>
          </cell>
          <cell r="P41" t="str">
            <v>Galvagno</v>
          </cell>
        </row>
        <row r="42">
          <cell r="A42" t="str">
            <v>33a</v>
          </cell>
          <cell r="D42">
            <v>38297</v>
          </cell>
          <cell r="E42">
            <v>0.625</v>
          </cell>
          <cell r="G42" t="str">
            <v>Cernusco 2000 Cred. L.</v>
          </cell>
          <cell r="H42" t="str">
            <v>33a</v>
          </cell>
          <cell r="I42" t="str">
            <v>Superba HC</v>
          </cell>
          <cell r="J42" t="str">
            <v>33a</v>
          </cell>
          <cell r="K42" t="str">
            <v>Cernusco 2000 Cred. L.</v>
          </cell>
          <cell r="L42">
            <v>3</v>
          </cell>
          <cell r="M42">
            <v>2</v>
          </cell>
          <cell r="N42" t="str">
            <v>Comunale</v>
          </cell>
          <cell r="P42" t="str">
            <v>D'Angelo</v>
          </cell>
        </row>
        <row r="43">
          <cell r="A43" t="str">
            <v>34a</v>
          </cell>
          <cell r="D43">
            <v>38297</v>
          </cell>
          <cell r="E43">
            <v>0.625</v>
          </cell>
          <cell r="G43" t="str">
            <v>HC Bra</v>
          </cell>
          <cell r="H43" t="str">
            <v>34a</v>
          </cell>
          <cell r="I43" t="str">
            <v>HC Suelli Sapori Sardegna</v>
          </cell>
          <cell r="J43" t="str">
            <v>34a</v>
          </cell>
          <cell r="K43" t="str">
            <v>HC Bra</v>
          </cell>
          <cell r="L43">
            <v>3</v>
          </cell>
          <cell r="M43">
            <v>3</v>
          </cell>
          <cell r="N43" t="str">
            <v>Lorenzoni</v>
          </cell>
          <cell r="P43" t="str">
            <v>Borda</v>
          </cell>
        </row>
        <row r="44">
          <cell r="A44" t="str">
            <v>35a</v>
          </cell>
          <cell r="D44">
            <v>38297</v>
          </cell>
          <cell r="E44">
            <v>0.6666666666666666</v>
          </cell>
          <cell r="G44" t="str">
            <v>HT Eur 90 G. Castello</v>
          </cell>
          <cell r="H44" t="str">
            <v>35a</v>
          </cell>
          <cell r="I44" t="str">
            <v>CUS Bologna</v>
          </cell>
          <cell r="J44" t="str">
            <v>35a</v>
          </cell>
          <cell r="K44" t="str">
            <v>HT Eur 90 G. Castello</v>
          </cell>
          <cell r="L44">
            <v>1</v>
          </cell>
          <cell r="M44">
            <v>3</v>
          </cell>
          <cell r="N44" t="str">
            <v>Tre Fontane</v>
          </cell>
          <cell r="P44" t="str">
            <v>Ferlito M.</v>
          </cell>
        </row>
        <row r="46">
          <cell r="A46" t="str">
            <v>36a</v>
          </cell>
          <cell r="B46" t="str">
            <v>8^</v>
          </cell>
          <cell r="C46">
            <v>38304</v>
          </cell>
          <cell r="D46">
            <v>38304</v>
          </cell>
          <cell r="E46">
            <v>0.6666666666666666</v>
          </cell>
          <cell r="G46" t="str">
            <v>HC Roma De Sisti</v>
          </cell>
          <cell r="H46" t="str">
            <v>36a</v>
          </cell>
          <cell r="I46" t="str">
            <v>Cernusco 2000 Cred. L.</v>
          </cell>
          <cell r="J46" t="str">
            <v>36a</v>
          </cell>
          <cell r="K46" t="str">
            <v>HC Roma De Sisti</v>
          </cell>
          <cell r="L46">
            <v>3</v>
          </cell>
          <cell r="M46">
            <v>1</v>
          </cell>
          <cell r="N46" t="str">
            <v>Tre Fontane</v>
          </cell>
          <cell r="P46" t="str">
            <v>Pizzi</v>
          </cell>
        </row>
        <row r="47">
          <cell r="A47" t="str">
            <v>37a</v>
          </cell>
          <cell r="D47">
            <v>38304</v>
          </cell>
          <cell r="E47">
            <v>0.625</v>
          </cell>
          <cell r="G47" t="str">
            <v>CUS Torino</v>
          </cell>
          <cell r="H47" t="str">
            <v>37a</v>
          </cell>
          <cell r="I47" t="str">
            <v>SG Amsicora T. Sarda</v>
          </cell>
          <cell r="J47" t="str">
            <v>37a</v>
          </cell>
          <cell r="K47" t="str">
            <v>CUS Torino</v>
          </cell>
          <cell r="L47">
            <v>1</v>
          </cell>
          <cell r="M47">
            <v>2</v>
          </cell>
          <cell r="N47" t="str">
            <v>Tazzoli</v>
          </cell>
          <cell r="P47" t="str">
            <v>Curti</v>
          </cell>
        </row>
        <row r="48">
          <cell r="A48" t="str">
            <v>38a</v>
          </cell>
          <cell r="D48">
            <v>38304</v>
          </cell>
          <cell r="E48">
            <v>0.625</v>
          </cell>
          <cell r="G48" t="str">
            <v>Superba HC</v>
          </cell>
          <cell r="H48" t="str">
            <v>38a</v>
          </cell>
          <cell r="I48" t="str">
            <v>HC Bra</v>
          </cell>
          <cell r="J48" t="str">
            <v>38a</v>
          </cell>
          <cell r="K48" t="str">
            <v>Superba HC</v>
          </cell>
          <cell r="L48">
            <v>2</v>
          </cell>
          <cell r="M48">
            <v>3</v>
          </cell>
          <cell r="N48" t="str">
            <v>G. Arnaldi</v>
          </cell>
          <cell r="P48" t="str">
            <v>Macchi</v>
          </cell>
        </row>
        <row r="49">
          <cell r="A49" t="str">
            <v>39a</v>
          </cell>
          <cell r="D49">
            <v>38304</v>
          </cell>
          <cell r="E49">
            <v>0.625</v>
          </cell>
          <cell r="G49" t="str">
            <v>HC Suelli Sapori Sardegna</v>
          </cell>
          <cell r="H49" t="str">
            <v>39a</v>
          </cell>
          <cell r="I49" t="str">
            <v>CUS Bologna</v>
          </cell>
          <cell r="J49" t="str">
            <v>39a</v>
          </cell>
          <cell r="K49" t="str">
            <v>HC Suelli Sapori Sardegna</v>
          </cell>
          <cell r="L49">
            <v>2</v>
          </cell>
          <cell r="M49">
            <v>3</v>
          </cell>
          <cell r="N49" t="str">
            <v>Maxia</v>
          </cell>
          <cell r="P49" t="str">
            <v>Fratini</v>
          </cell>
        </row>
        <row r="50">
          <cell r="A50" t="str">
            <v>40a</v>
          </cell>
          <cell r="D50">
            <v>38304</v>
          </cell>
          <cell r="E50">
            <v>0.5833333333333334</v>
          </cell>
          <cell r="G50" t="str">
            <v>Lazio Ceramiche A. Nuova</v>
          </cell>
          <cell r="H50" t="str">
            <v>40a</v>
          </cell>
          <cell r="I50" t="str">
            <v>HT Eur 90 G. Castello</v>
          </cell>
          <cell r="J50" t="str">
            <v>40a</v>
          </cell>
          <cell r="K50" t="str">
            <v>Lazio Ceramiche A. Nuova</v>
          </cell>
          <cell r="L50">
            <v>4</v>
          </cell>
          <cell r="M50">
            <v>3</v>
          </cell>
          <cell r="N50" t="str">
            <v>Tre Fontane</v>
          </cell>
          <cell r="P50" t="str">
            <v>Ferlito M.</v>
          </cell>
        </row>
        <row r="52">
          <cell r="A52" t="str">
            <v>41a</v>
          </cell>
          <cell r="B52" t="str">
            <v>9^</v>
          </cell>
          <cell r="C52">
            <v>38311</v>
          </cell>
          <cell r="D52">
            <v>38311</v>
          </cell>
          <cell r="E52">
            <v>0.625</v>
          </cell>
          <cell r="G52" t="str">
            <v>HC Bra</v>
          </cell>
          <cell r="H52" t="str">
            <v>41a</v>
          </cell>
          <cell r="I52" t="str">
            <v>HC Roma De Sisti</v>
          </cell>
          <cell r="J52" t="str">
            <v>41a</v>
          </cell>
          <cell r="K52" t="str">
            <v>HC Bra</v>
          </cell>
          <cell r="L52">
            <v>2</v>
          </cell>
          <cell r="M52">
            <v>2</v>
          </cell>
          <cell r="N52" t="str">
            <v>Lorenzoni</v>
          </cell>
          <cell r="P52" t="str">
            <v>Degli Esposti</v>
          </cell>
        </row>
        <row r="53">
          <cell r="A53" t="str">
            <v>42a</v>
          </cell>
          <cell r="D53">
            <v>38311</v>
          </cell>
          <cell r="E53">
            <v>0.625</v>
          </cell>
          <cell r="G53" t="str">
            <v>Cernusco 2000 Cred. L.</v>
          </cell>
          <cell r="H53" t="str">
            <v>42a</v>
          </cell>
          <cell r="I53" t="str">
            <v>CUS Torino</v>
          </cell>
          <cell r="J53" t="str">
            <v>42a</v>
          </cell>
          <cell r="K53" t="str">
            <v>Cernusco 2000 Cred. L.</v>
          </cell>
          <cell r="L53">
            <v>5</v>
          </cell>
          <cell r="M53">
            <v>0</v>
          </cell>
          <cell r="N53" t="str">
            <v>Comunale</v>
          </cell>
          <cell r="P53" t="str">
            <v>D'Angelo</v>
          </cell>
        </row>
        <row r="54">
          <cell r="A54" t="str">
            <v>43a</v>
          </cell>
          <cell r="D54">
            <v>38311</v>
          </cell>
          <cell r="E54">
            <v>0.625</v>
          </cell>
          <cell r="G54" t="str">
            <v>HT Eur 90 G. Castello</v>
          </cell>
          <cell r="H54" t="str">
            <v>43a</v>
          </cell>
          <cell r="I54" t="str">
            <v>HC Suelli Sapori Sardegna</v>
          </cell>
          <cell r="J54" t="str">
            <v>43a</v>
          </cell>
          <cell r="K54" t="str">
            <v>HT Eur 90 G. Castello</v>
          </cell>
          <cell r="L54">
            <v>2</v>
          </cell>
          <cell r="M54">
            <v>2</v>
          </cell>
          <cell r="N54" t="str">
            <v>Tre Fontane</v>
          </cell>
          <cell r="P54" t="str">
            <v>Curti</v>
          </cell>
        </row>
        <row r="55">
          <cell r="A55" t="str">
            <v>44a</v>
          </cell>
          <cell r="D55">
            <v>38311</v>
          </cell>
          <cell r="E55">
            <v>0.625</v>
          </cell>
          <cell r="G55" t="str">
            <v>SG Amsicora T. Sarda</v>
          </cell>
          <cell r="H55" t="str">
            <v>44a</v>
          </cell>
          <cell r="I55" t="str">
            <v>Lazio Ceramiche A. Nuova</v>
          </cell>
          <cell r="J55" t="str">
            <v>44a</v>
          </cell>
          <cell r="K55" t="str">
            <v>SG Amsicora T. Sarda</v>
          </cell>
          <cell r="L55">
            <v>3</v>
          </cell>
          <cell r="M55">
            <v>3</v>
          </cell>
          <cell r="N55" t="str">
            <v>Amsicora</v>
          </cell>
          <cell r="P55" t="str">
            <v>Cercego</v>
          </cell>
        </row>
        <row r="56">
          <cell r="A56" t="str">
            <v>45a</v>
          </cell>
          <cell r="D56">
            <v>38311</v>
          </cell>
          <cell r="E56">
            <v>0.625</v>
          </cell>
          <cell r="G56" t="str">
            <v>CUS Bologna</v>
          </cell>
          <cell r="H56" t="str">
            <v>45a</v>
          </cell>
          <cell r="I56" t="str">
            <v>Superba HC</v>
          </cell>
          <cell r="J56" t="str">
            <v>45a</v>
          </cell>
          <cell r="K56" t="str">
            <v>CUS Bologna</v>
          </cell>
          <cell r="L56">
            <v>2</v>
          </cell>
          <cell r="M56">
            <v>2</v>
          </cell>
          <cell r="N56" t="str">
            <v>Campo Cus</v>
          </cell>
          <cell r="P56" t="str">
            <v>Puppin</v>
          </cell>
        </row>
        <row r="61">
          <cell r="A61" t="str">
            <v>1r</v>
          </cell>
          <cell r="B61" t="str">
            <v>1^ Ritorno</v>
          </cell>
          <cell r="C61">
            <v>38423</v>
          </cell>
          <cell r="D61">
            <v>38423</v>
          </cell>
          <cell r="E61">
            <v>0.625</v>
          </cell>
          <cell r="G61" t="str">
            <v>HT Eur 90 G. Castello</v>
          </cell>
          <cell r="H61" t="str">
            <v>1r</v>
          </cell>
          <cell r="I61" t="str">
            <v>HC Roma De Sisti</v>
          </cell>
          <cell r="J61" t="str">
            <v>1r</v>
          </cell>
          <cell r="K61" t="str">
            <v>HT Eur 90 G. Castello</v>
          </cell>
          <cell r="L61">
            <v>0</v>
          </cell>
          <cell r="M61">
            <v>2</v>
          </cell>
          <cell r="N61" t="str">
            <v>Tre Fontane</v>
          </cell>
          <cell r="P61" t="str">
            <v>D'Angelo</v>
          </cell>
        </row>
        <row r="62">
          <cell r="A62" t="str">
            <v>2r</v>
          </cell>
          <cell r="D62">
            <v>38423</v>
          </cell>
          <cell r="E62">
            <v>0.625</v>
          </cell>
          <cell r="G62" t="str">
            <v>Superba HC</v>
          </cell>
          <cell r="H62" t="str">
            <v>2r</v>
          </cell>
          <cell r="I62" t="str">
            <v>CUS Torino</v>
          </cell>
          <cell r="J62" t="str">
            <v>2r</v>
          </cell>
          <cell r="K62" t="str">
            <v>Superba HC</v>
          </cell>
          <cell r="L62">
            <v>3</v>
          </cell>
          <cell r="M62">
            <v>2</v>
          </cell>
          <cell r="N62" t="str">
            <v>G. Arnaldi</v>
          </cell>
          <cell r="P62" t="str">
            <v>Tonetta</v>
          </cell>
        </row>
        <row r="63">
          <cell r="A63" t="str">
            <v>3r</v>
          </cell>
          <cell r="D63">
            <v>38423</v>
          </cell>
          <cell r="E63">
            <v>0.6666666666666666</v>
          </cell>
          <cell r="G63" t="str">
            <v>HC Suelli Sapori Sardegna</v>
          </cell>
          <cell r="H63" t="str">
            <v>3r</v>
          </cell>
          <cell r="I63" t="str">
            <v>Lazio Ceramiche A. Nuova</v>
          </cell>
          <cell r="J63" t="str">
            <v>3r</v>
          </cell>
          <cell r="K63" t="str">
            <v>HC Suelli Sapori Sardegna</v>
          </cell>
          <cell r="L63">
            <v>0</v>
          </cell>
          <cell r="M63">
            <v>0</v>
          </cell>
          <cell r="N63" t="str">
            <v>A. Maxia</v>
          </cell>
          <cell r="P63" t="str">
            <v>Pizzi</v>
          </cell>
        </row>
        <row r="64">
          <cell r="A64" t="str">
            <v>4r</v>
          </cell>
          <cell r="D64">
            <v>38423</v>
          </cell>
          <cell r="E64">
            <v>0.625</v>
          </cell>
          <cell r="G64" t="str">
            <v>CUS Bologna</v>
          </cell>
          <cell r="H64" t="str">
            <v>4r</v>
          </cell>
          <cell r="I64" t="str">
            <v>SG Amsicora T. Sarda</v>
          </cell>
          <cell r="J64" t="str">
            <v>4r</v>
          </cell>
          <cell r="K64" t="str">
            <v>CUS Bologna</v>
          </cell>
          <cell r="L64">
            <v>1</v>
          </cell>
          <cell r="M64">
            <v>0</v>
          </cell>
          <cell r="N64" t="str">
            <v>Campo Cus</v>
          </cell>
          <cell r="P64" t="str">
            <v>Curti</v>
          </cell>
        </row>
        <row r="65">
          <cell r="A65" t="str">
            <v>5r</v>
          </cell>
          <cell r="D65">
            <v>38423</v>
          </cell>
          <cell r="E65">
            <v>0.625</v>
          </cell>
          <cell r="G65" t="str">
            <v>HC Bra</v>
          </cell>
          <cell r="H65" t="str">
            <v>5r</v>
          </cell>
          <cell r="I65" t="str">
            <v>Cernusco 2000 Cred. L.</v>
          </cell>
          <cell r="J65" t="str">
            <v>5r</v>
          </cell>
          <cell r="K65" t="str">
            <v>HC Bra</v>
          </cell>
          <cell r="L65">
            <v>3</v>
          </cell>
          <cell r="M65">
            <v>2</v>
          </cell>
          <cell r="N65" t="str">
            <v>Lorenzoni</v>
          </cell>
          <cell r="P65" t="str">
            <v>Zanotto</v>
          </cell>
        </row>
        <row r="67">
          <cell r="A67" t="str">
            <v>6r</v>
          </cell>
          <cell r="B67" t="str">
            <v>2^ Ritorno</v>
          </cell>
          <cell r="C67">
            <v>38430</v>
          </cell>
          <cell r="D67">
            <v>38430</v>
          </cell>
          <cell r="E67">
            <v>0.6666666666666666</v>
          </cell>
          <cell r="G67" t="str">
            <v>HC Roma De Sisti</v>
          </cell>
          <cell r="H67" t="str">
            <v>6r</v>
          </cell>
          <cell r="I67" t="str">
            <v>Superba HC</v>
          </cell>
          <cell r="J67" t="str">
            <v>6r</v>
          </cell>
          <cell r="K67" t="str">
            <v>HC Roma De Sisti</v>
          </cell>
          <cell r="L67">
            <v>5</v>
          </cell>
          <cell r="M67">
            <v>2</v>
          </cell>
          <cell r="N67" t="str">
            <v>Tre Fontane</v>
          </cell>
          <cell r="P67" t="str">
            <v>Pizzi</v>
          </cell>
        </row>
        <row r="68">
          <cell r="A68" t="str">
            <v>7r</v>
          </cell>
          <cell r="D68">
            <v>38430</v>
          </cell>
          <cell r="E68">
            <v>0.625</v>
          </cell>
          <cell r="G68" t="str">
            <v>CUS Torino</v>
          </cell>
          <cell r="H68" t="str">
            <v>7r</v>
          </cell>
          <cell r="I68" t="str">
            <v>HC Suelli Sapori Sardegna</v>
          </cell>
          <cell r="J68" t="str">
            <v>7r</v>
          </cell>
          <cell r="K68" t="str">
            <v>CUS Torino</v>
          </cell>
          <cell r="L68">
            <v>1</v>
          </cell>
          <cell r="M68">
            <v>4</v>
          </cell>
          <cell r="N68" t="str">
            <v>Tazzoli</v>
          </cell>
          <cell r="P68" t="str">
            <v>Macchi</v>
          </cell>
        </row>
        <row r="69">
          <cell r="A69" t="str">
            <v>8r</v>
          </cell>
          <cell r="D69">
            <v>38430</v>
          </cell>
          <cell r="E69">
            <v>0.5833333333333334</v>
          </cell>
          <cell r="G69" t="str">
            <v>Lazio Ceramiche A. Nuova</v>
          </cell>
          <cell r="H69" t="str">
            <v>8r</v>
          </cell>
          <cell r="I69" t="str">
            <v>CUS Bologna</v>
          </cell>
          <cell r="J69" t="str">
            <v>8r</v>
          </cell>
          <cell r="K69" t="str">
            <v>Lazio Ceramiche A. Nuova</v>
          </cell>
          <cell r="L69">
            <v>6</v>
          </cell>
          <cell r="M69">
            <v>5</v>
          </cell>
          <cell r="N69" t="str">
            <v>Tre Fontane</v>
          </cell>
          <cell r="P69" t="str">
            <v>D'Angelo</v>
          </cell>
        </row>
        <row r="70">
          <cell r="A70" t="str">
            <v>9r</v>
          </cell>
          <cell r="D70">
            <v>38430</v>
          </cell>
          <cell r="E70">
            <v>0.625</v>
          </cell>
          <cell r="G70" t="str">
            <v>SG Amsicora T. Sarda</v>
          </cell>
          <cell r="H70" t="str">
            <v>9r</v>
          </cell>
          <cell r="I70" t="str">
            <v>HC Bra</v>
          </cell>
          <cell r="J70" t="str">
            <v>9r</v>
          </cell>
          <cell r="K70" t="str">
            <v>SG Amsicora T. Sarda</v>
          </cell>
          <cell r="L70">
            <v>3</v>
          </cell>
          <cell r="M70">
            <v>4</v>
          </cell>
          <cell r="N70" t="str">
            <v>Amsicora</v>
          </cell>
          <cell r="P70" t="str">
            <v>Galvagno</v>
          </cell>
        </row>
        <row r="71">
          <cell r="A71" t="str">
            <v>10r</v>
          </cell>
          <cell r="D71">
            <v>38430</v>
          </cell>
          <cell r="E71">
            <v>0.625</v>
          </cell>
          <cell r="G71" t="str">
            <v>Cernusco 2000 Cred. L.</v>
          </cell>
          <cell r="H71" t="str">
            <v>10r</v>
          </cell>
          <cell r="I71" t="str">
            <v>HT Eur 90 G. Castello</v>
          </cell>
          <cell r="J71" t="str">
            <v>10r</v>
          </cell>
          <cell r="K71" t="str">
            <v>Cernusco 2000 Cred. L.</v>
          </cell>
          <cell r="L71">
            <v>0</v>
          </cell>
          <cell r="M71">
            <v>2</v>
          </cell>
          <cell r="N71" t="str">
            <v>Comunale</v>
          </cell>
          <cell r="P71" t="str">
            <v>Zanotto</v>
          </cell>
        </row>
        <row r="73">
          <cell r="A73" t="str">
            <v>11r</v>
          </cell>
          <cell r="B73" t="str">
            <v>3^ Ritorno</v>
          </cell>
          <cell r="C73">
            <v>38444</v>
          </cell>
          <cell r="D73">
            <v>38444</v>
          </cell>
          <cell r="E73">
            <v>0.6458333333333334</v>
          </cell>
          <cell r="G73" t="str">
            <v>HC Suelli Sapori Sardegna</v>
          </cell>
          <cell r="H73" t="str">
            <v>11r</v>
          </cell>
          <cell r="I73" t="str">
            <v>HC Roma De Sisti</v>
          </cell>
          <cell r="J73" t="str">
            <v>11r</v>
          </cell>
          <cell r="K73" t="str">
            <v>HC Suelli Sapori Sardegna</v>
          </cell>
          <cell r="L73">
            <v>1</v>
          </cell>
          <cell r="M73">
            <v>3</v>
          </cell>
          <cell r="N73" t="str">
            <v>A. Maxia</v>
          </cell>
          <cell r="P73" t="str">
            <v>Guadagnino</v>
          </cell>
        </row>
        <row r="74">
          <cell r="A74" t="str">
            <v>12r</v>
          </cell>
          <cell r="D74">
            <v>38444</v>
          </cell>
          <cell r="E74">
            <v>0.625</v>
          </cell>
          <cell r="G74" t="str">
            <v>CUS Bologna</v>
          </cell>
          <cell r="H74" t="str">
            <v>12r</v>
          </cell>
          <cell r="I74" t="str">
            <v>CUS Torino</v>
          </cell>
          <cell r="J74" t="str">
            <v>12r</v>
          </cell>
          <cell r="K74" t="str">
            <v>CUS Bologna</v>
          </cell>
          <cell r="L74">
            <v>1</v>
          </cell>
          <cell r="M74">
            <v>0</v>
          </cell>
          <cell r="N74" t="str">
            <v>Campo Cus</v>
          </cell>
          <cell r="P74" t="str">
            <v>Cercego</v>
          </cell>
        </row>
        <row r="75">
          <cell r="A75" t="str">
            <v>13r</v>
          </cell>
          <cell r="D75">
            <v>38444</v>
          </cell>
          <cell r="E75">
            <v>0.625</v>
          </cell>
          <cell r="G75" t="str">
            <v>HC Bra</v>
          </cell>
          <cell r="H75" t="str">
            <v>13r</v>
          </cell>
          <cell r="I75" t="str">
            <v>Lazio Ceramiche A. Nuova</v>
          </cell>
          <cell r="J75" t="str">
            <v>13r</v>
          </cell>
          <cell r="K75" t="str">
            <v>HC Bra</v>
          </cell>
          <cell r="L75">
            <v>3</v>
          </cell>
          <cell r="M75">
            <v>2</v>
          </cell>
          <cell r="N75" t="str">
            <v>Lorenzoni</v>
          </cell>
          <cell r="P75" t="str">
            <v>Degli Esposti</v>
          </cell>
        </row>
        <row r="76">
          <cell r="A76" t="str">
            <v>14r</v>
          </cell>
          <cell r="D76">
            <v>38444</v>
          </cell>
          <cell r="E76">
            <v>0.625</v>
          </cell>
          <cell r="G76" t="str">
            <v>Cernusco 2000 Cred. L.</v>
          </cell>
          <cell r="H76" t="str">
            <v>14r</v>
          </cell>
          <cell r="I76" t="str">
            <v>SG Amsicora T. Sarda</v>
          </cell>
          <cell r="J76" t="str">
            <v>14r</v>
          </cell>
          <cell r="K76" t="str">
            <v>Cernusco 2000 Cred. L.</v>
          </cell>
          <cell r="L76">
            <v>2</v>
          </cell>
          <cell r="M76">
            <v>2</v>
          </cell>
          <cell r="N76" t="str">
            <v>Comunale</v>
          </cell>
          <cell r="P76" t="str">
            <v>Pizzi</v>
          </cell>
        </row>
        <row r="77">
          <cell r="A77" t="str">
            <v>15r</v>
          </cell>
          <cell r="D77">
            <v>38444</v>
          </cell>
          <cell r="E77">
            <v>0.6666666666666666</v>
          </cell>
          <cell r="G77" t="str">
            <v>HT Eur 90 G. Castello</v>
          </cell>
          <cell r="H77" t="str">
            <v>15r</v>
          </cell>
          <cell r="I77" t="str">
            <v>Superba HC</v>
          </cell>
          <cell r="J77" t="str">
            <v>15r</v>
          </cell>
          <cell r="K77" t="str">
            <v>HT Eur 90 G. Castello</v>
          </cell>
          <cell r="L77">
            <v>2</v>
          </cell>
          <cell r="M77">
            <v>1</v>
          </cell>
          <cell r="N77" t="str">
            <v>Tre Fontane</v>
          </cell>
          <cell r="P77" t="str">
            <v>Parisi</v>
          </cell>
        </row>
        <row r="79">
          <cell r="A79" t="str">
            <v>16r</v>
          </cell>
          <cell r="B79" t="str">
            <v>4^ Ritorno</v>
          </cell>
          <cell r="C79">
            <v>38451</v>
          </cell>
          <cell r="D79">
            <v>38451</v>
          </cell>
          <cell r="G79" t="str">
            <v>HC Roma De Sisti</v>
          </cell>
          <cell r="H79" t="str">
            <v>16r</v>
          </cell>
          <cell r="I79" t="str">
            <v>CUS Bologna</v>
          </cell>
          <cell r="J79" t="str">
            <v>16r</v>
          </cell>
          <cell r="K79" t="str">
            <v>HC Roma De Sisti</v>
          </cell>
          <cell r="L79">
            <v>5</v>
          </cell>
          <cell r="M79">
            <v>1</v>
          </cell>
          <cell r="N79" t="str">
            <v>Tre Fontane</v>
          </cell>
        </row>
        <row r="80">
          <cell r="A80" t="str">
            <v>17r</v>
          </cell>
          <cell r="D80">
            <v>38451</v>
          </cell>
          <cell r="G80" t="str">
            <v>CUS Torino</v>
          </cell>
          <cell r="H80" t="str">
            <v>17r</v>
          </cell>
          <cell r="I80" t="str">
            <v>HC Bra</v>
          </cell>
          <cell r="J80" t="str">
            <v>17r</v>
          </cell>
          <cell r="K80" t="str">
            <v>CUS Torino</v>
          </cell>
          <cell r="L80">
            <v>1</v>
          </cell>
          <cell r="M80">
            <v>1</v>
          </cell>
          <cell r="N80" t="str">
            <v>Tazzoli</v>
          </cell>
        </row>
        <row r="81">
          <cell r="A81" t="str">
            <v>18r</v>
          </cell>
          <cell r="D81">
            <v>38451</v>
          </cell>
          <cell r="G81" t="str">
            <v>Lazio Ceramiche A. Nuova</v>
          </cell>
          <cell r="H81" t="str">
            <v>18r</v>
          </cell>
          <cell r="I81" t="str">
            <v>Cernusco 2000 Cred. L.</v>
          </cell>
          <cell r="J81" t="str">
            <v>18r</v>
          </cell>
          <cell r="K81" t="str">
            <v>Lazio Ceramiche A. Nuova</v>
          </cell>
          <cell r="L81">
            <v>3</v>
          </cell>
          <cell r="M81">
            <v>2</v>
          </cell>
          <cell r="N81" t="str">
            <v>Tre Fontane</v>
          </cell>
        </row>
        <row r="82">
          <cell r="A82" t="str">
            <v>19r</v>
          </cell>
          <cell r="D82">
            <v>38451</v>
          </cell>
          <cell r="G82" t="str">
            <v>SG Amsicora T. Sarda</v>
          </cell>
          <cell r="H82" t="str">
            <v>19r</v>
          </cell>
          <cell r="I82" t="str">
            <v>HT Eur 90 G. Castello</v>
          </cell>
          <cell r="J82" t="str">
            <v>19r</v>
          </cell>
          <cell r="K82" t="str">
            <v>SG Amsicora T. Sarda</v>
          </cell>
          <cell r="L82">
            <v>0</v>
          </cell>
          <cell r="M82">
            <v>0</v>
          </cell>
          <cell r="N82" t="str">
            <v>Amsicora</v>
          </cell>
        </row>
        <row r="83">
          <cell r="A83" t="str">
            <v>20r</v>
          </cell>
          <cell r="D83">
            <v>38451</v>
          </cell>
          <cell r="G83" t="str">
            <v>Superba HC</v>
          </cell>
          <cell r="H83" t="str">
            <v>20r</v>
          </cell>
          <cell r="I83" t="str">
            <v>HC Suelli Sapori Sardegna</v>
          </cell>
          <cell r="J83" t="str">
            <v>20r</v>
          </cell>
          <cell r="K83" t="str">
            <v>Superba HC</v>
          </cell>
          <cell r="L83">
            <v>2</v>
          </cell>
          <cell r="M83">
            <v>0</v>
          </cell>
          <cell r="N83" t="str">
            <v>G. Arnaldi</v>
          </cell>
        </row>
        <row r="85">
          <cell r="A85" t="str">
            <v>21r</v>
          </cell>
          <cell r="B85" t="str">
            <v>5^ Ritorno</v>
          </cell>
          <cell r="C85">
            <v>38458</v>
          </cell>
          <cell r="D85">
            <v>38458</v>
          </cell>
          <cell r="E85">
            <v>0.6666666666666666</v>
          </cell>
          <cell r="G85" t="str">
            <v>HC Roma De Sisti</v>
          </cell>
          <cell r="H85" t="str">
            <v>21r</v>
          </cell>
          <cell r="I85" t="str">
            <v>CUS Torino</v>
          </cell>
          <cell r="J85" t="str">
            <v>21r</v>
          </cell>
          <cell r="K85" t="str">
            <v>HC Roma De Sisti</v>
          </cell>
          <cell r="L85">
            <v>3</v>
          </cell>
          <cell r="M85">
            <v>3</v>
          </cell>
          <cell r="N85" t="str">
            <v>Tre Fontane</v>
          </cell>
          <cell r="P85" t="str">
            <v>Guadagnino</v>
          </cell>
        </row>
        <row r="86">
          <cell r="A86" t="str">
            <v>22r</v>
          </cell>
          <cell r="D86">
            <v>38458</v>
          </cell>
          <cell r="E86">
            <v>0.625</v>
          </cell>
          <cell r="G86" t="str">
            <v>Superba HC</v>
          </cell>
          <cell r="H86" t="str">
            <v>22r</v>
          </cell>
          <cell r="I86" t="str">
            <v>Lazio Ceramiche A. Nuova</v>
          </cell>
          <cell r="J86" t="str">
            <v>22r</v>
          </cell>
          <cell r="K86" t="str">
            <v>Superba HC</v>
          </cell>
          <cell r="L86">
            <v>4</v>
          </cell>
          <cell r="M86">
            <v>4</v>
          </cell>
          <cell r="N86" t="str">
            <v>G. Arnaldi</v>
          </cell>
          <cell r="P86" t="str">
            <v>Tonetta</v>
          </cell>
        </row>
        <row r="87">
          <cell r="A87" t="str">
            <v>23r</v>
          </cell>
          <cell r="D87">
            <v>38458</v>
          </cell>
          <cell r="E87">
            <v>0.625</v>
          </cell>
          <cell r="G87" t="str">
            <v>HC Suelli Sapori Sardegna</v>
          </cell>
          <cell r="H87" t="str">
            <v>23r</v>
          </cell>
          <cell r="I87" t="str">
            <v>SG Amsicora T. Sarda</v>
          </cell>
          <cell r="J87" t="str">
            <v>23r</v>
          </cell>
          <cell r="K87" t="str">
            <v>HC Suelli Sapori Sardegna</v>
          </cell>
          <cell r="L87">
            <v>0</v>
          </cell>
          <cell r="M87">
            <v>2</v>
          </cell>
          <cell r="N87" t="str">
            <v>A. Maxia</v>
          </cell>
          <cell r="P87" t="str">
            <v>D'Angelo</v>
          </cell>
        </row>
        <row r="88">
          <cell r="A88" t="str">
            <v>24r</v>
          </cell>
          <cell r="D88">
            <v>38458</v>
          </cell>
          <cell r="E88">
            <v>0.5833333333333334</v>
          </cell>
          <cell r="G88" t="str">
            <v>HT Eur 90 G. Castello</v>
          </cell>
          <cell r="H88" t="str">
            <v>24r</v>
          </cell>
          <cell r="I88" t="str">
            <v>HC Bra</v>
          </cell>
          <cell r="J88" t="str">
            <v>24r</v>
          </cell>
          <cell r="K88" t="str">
            <v>HT Eur 90 G. Castello</v>
          </cell>
          <cell r="L88">
            <v>1</v>
          </cell>
          <cell r="M88">
            <v>4</v>
          </cell>
          <cell r="N88" t="str">
            <v>Tre Fontane</v>
          </cell>
          <cell r="P88" t="str">
            <v>Borda</v>
          </cell>
        </row>
        <row r="89">
          <cell r="A89" t="str">
            <v>25r</v>
          </cell>
          <cell r="D89">
            <v>38458</v>
          </cell>
          <cell r="E89">
            <v>0.625</v>
          </cell>
          <cell r="G89" t="str">
            <v>CUS Bologna</v>
          </cell>
          <cell r="H89" t="str">
            <v>25r</v>
          </cell>
          <cell r="I89" t="str">
            <v>Cernusco 2000 Cred. L.</v>
          </cell>
          <cell r="J89" t="str">
            <v>25r</v>
          </cell>
          <cell r="K89" t="str">
            <v>CUS Bologna</v>
          </cell>
          <cell r="L89">
            <v>6</v>
          </cell>
          <cell r="M89">
            <v>2</v>
          </cell>
          <cell r="N89" t="str">
            <v>Campo Cus</v>
          </cell>
          <cell r="P89" t="str">
            <v>Macchi</v>
          </cell>
        </row>
        <row r="91">
          <cell r="A91" t="str">
            <v>26r</v>
          </cell>
          <cell r="B91" t="str">
            <v>6^ Ritorno</v>
          </cell>
          <cell r="C91">
            <v>38465</v>
          </cell>
          <cell r="D91">
            <v>38465</v>
          </cell>
          <cell r="E91" t="str">
            <v>16.,0</v>
          </cell>
          <cell r="G91" t="str">
            <v>Lazio Ceramiche A. Nuova</v>
          </cell>
          <cell r="H91" t="str">
            <v>26r</v>
          </cell>
          <cell r="I91" t="str">
            <v>HC Roma De Sisti</v>
          </cell>
          <cell r="J91" t="str">
            <v>26r</v>
          </cell>
          <cell r="K91" t="str">
            <v>Lazio Ceramiche A. Nuova</v>
          </cell>
          <cell r="L91">
            <v>2</v>
          </cell>
          <cell r="M91">
            <v>3</v>
          </cell>
          <cell r="N91" t="str">
            <v>Tre Fontane</v>
          </cell>
          <cell r="P91" t="str">
            <v>Macchi</v>
          </cell>
        </row>
        <row r="92">
          <cell r="A92" t="str">
            <v>27r</v>
          </cell>
          <cell r="D92">
            <v>38465</v>
          </cell>
          <cell r="E92">
            <v>0.625</v>
          </cell>
          <cell r="G92" t="str">
            <v>CUS Torino</v>
          </cell>
          <cell r="H92" t="str">
            <v>27r</v>
          </cell>
          <cell r="I92" t="str">
            <v>HT Eur 90 G. Castello</v>
          </cell>
          <cell r="J92" t="str">
            <v>27r</v>
          </cell>
          <cell r="K92" t="str">
            <v>CUS Torino</v>
          </cell>
          <cell r="L92">
            <v>3</v>
          </cell>
          <cell r="M92">
            <v>2</v>
          </cell>
          <cell r="N92" t="str">
            <v>Tazzoli</v>
          </cell>
          <cell r="P92" t="str">
            <v>Galvagno</v>
          </cell>
        </row>
        <row r="93">
          <cell r="A93" t="str">
            <v>28r</v>
          </cell>
          <cell r="D93">
            <v>38465</v>
          </cell>
          <cell r="E93">
            <v>0.625</v>
          </cell>
          <cell r="G93" t="str">
            <v>SG Amsicora T. Sarda</v>
          </cell>
          <cell r="H93" t="str">
            <v>28r</v>
          </cell>
          <cell r="I93" t="str">
            <v>Superba HC</v>
          </cell>
          <cell r="J93" t="str">
            <v>28r</v>
          </cell>
          <cell r="K93" t="str">
            <v>SG Amsicora T. Sarda</v>
          </cell>
          <cell r="L93">
            <v>2</v>
          </cell>
          <cell r="M93">
            <v>2</v>
          </cell>
          <cell r="N93" t="str">
            <v>Amsicora</v>
          </cell>
          <cell r="P93" t="str">
            <v>Parisi</v>
          </cell>
        </row>
        <row r="94">
          <cell r="A94" t="str">
            <v>29r</v>
          </cell>
          <cell r="D94">
            <v>38465</v>
          </cell>
          <cell r="E94">
            <v>0.625</v>
          </cell>
          <cell r="G94" t="str">
            <v>Cernusco 2000 Cred. L.</v>
          </cell>
          <cell r="H94" t="str">
            <v>29r</v>
          </cell>
          <cell r="I94" t="str">
            <v>HC Suelli Sapori Sardegna</v>
          </cell>
          <cell r="J94" t="str">
            <v>29r</v>
          </cell>
          <cell r="K94" t="str">
            <v>Cernusco 2000 Cred. L.</v>
          </cell>
          <cell r="L94">
            <v>2</v>
          </cell>
          <cell r="M94">
            <v>3</v>
          </cell>
          <cell r="N94" t="str">
            <v>Comunale</v>
          </cell>
          <cell r="P94" t="str">
            <v>Spitaleri</v>
          </cell>
        </row>
        <row r="95">
          <cell r="A95" t="str">
            <v>30r</v>
          </cell>
          <cell r="D95">
            <v>38465</v>
          </cell>
          <cell r="E95">
            <v>0.625</v>
          </cell>
          <cell r="G95" t="str">
            <v>HC Bra</v>
          </cell>
          <cell r="H95" t="str">
            <v>30r</v>
          </cell>
          <cell r="I95" t="str">
            <v>CUS Bologna</v>
          </cell>
          <cell r="J95" t="str">
            <v>30r</v>
          </cell>
          <cell r="K95" t="str">
            <v>HC Bra</v>
          </cell>
          <cell r="L95">
            <v>1</v>
          </cell>
          <cell r="M95">
            <v>1</v>
          </cell>
          <cell r="N95" t="str">
            <v>Lorenzoni</v>
          </cell>
          <cell r="P95" t="str">
            <v>Degli Esposti</v>
          </cell>
        </row>
        <row r="97">
          <cell r="A97" t="str">
            <v>31r</v>
          </cell>
          <cell r="B97" t="str">
            <v>7^ Ritorno</v>
          </cell>
          <cell r="C97">
            <v>38479</v>
          </cell>
          <cell r="D97">
            <v>38479</v>
          </cell>
          <cell r="E97">
            <v>0.6666666666666666</v>
          </cell>
          <cell r="G97" t="str">
            <v>HC Roma De Sisti</v>
          </cell>
          <cell r="H97" t="str">
            <v>31r</v>
          </cell>
          <cell r="I97" t="str">
            <v>SG Amsicora T. Sarda</v>
          </cell>
          <cell r="J97" t="str">
            <v>31r</v>
          </cell>
          <cell r="K97" t="str">
            <v>HC Roma De Sisti</v>
          </cell>
          <cell r="L97">
            <v>3</v>
          </cell>
          <cell r="M97">
            <v>4</v>
          </cell>
          <cell r="N97" t="str">
            <v>Tre Fontane</v>
          </cell>
          <cell r="P97" t="str">
            <v>Guadagnino</v>
          </cell>
        </row>
        <row r="98">
          <cell r="A98" t="str">
            <v>32r</v>
          </cell>
          <cell r="D98">
            <v>38479</v>
          </cell>
          <cell r="E98">
            <v>0.5833333333333334</v>
          </cell>
          <cell r="G98" t="str">
            <v>Lazio Ceramiche A. Nuova</v>
          </cell>
          <cell r="H98" t="str">
            <v>32r</v>
          </cell>
          <cell r="I98" t="str">
            <v>CUS Torino</v>
          </cell>
          <cell r="J98" t="str">
            <v>32r</v>
          </cell>
          <cell r="K98" t="str">
            <v>Lazio Ceramiche A. Nuova</v>
          </cell>
          <cell r="L98">
            <v>2</v>
          </cell>
          <cell r="M98">
            <v>3</v>
          </cell>
          <cell r="N98" t="str">
            <v>Tre Fontane</v>
          </cell>
          <cell r="P98" t="str">
            <v>Cercego</v>
          </cell>
        </row>
        <row r="99">
          <cell r="A99" t="str">
            <v>33r</v>
          </cell>
          <cell r="D99">
            <v>38479</v>
          </cell>
          <cell r="E99">
            <v>0.625</v>
          </cell>
          <cell r="G99" t="str">
            <v>Superba HC</v>
          </cell>
          <cell r="H99" t="str">
            <v>33r</v>
          </cell>
          <cell r="I99" t="str">
            <v>Cernusco 2000 Cred. L.</v>
          </cell>
          <cell r="J99" t="str">
            <v>33r</v>
          </cell>
          <cell r="K99" t="str">
            <v>Superba HC</v>
          </cell>
          <cell r="L99">
            <v>1</v>
          </cell>
          <cell r="M99">
            <v>4</v>
          </cell>
          <cell r="N99" t="str">
            <v>G. Arnaldi</v>
          </cell>
          <cell r="P99" t="str">
            <v>Borda</v>
          </cell>
        </row>
        <row r="100">
          <cell r="A100" t="str">
            <v>34r</v>
          </cell>
          <cell r="D100">
            <v>38479</v>
          </cell>
          <cell r="E100">
            <v>0.5833333333333334</v>
          </cell>
          <cell r="G100" t="str">
            <v>HC Suelli Sapori Sardegna</v>
          </cell>
          <cell r="H100" t="str">
            <v>34r</v>
          </cell>
          <cell r="I100" t="str">
            <v>HC Bra</v>
          </cell>
          <cell r="J100" t="str">
            <v>34r</v>
          </cell>
          <cell r="K100" t="str">
            <v>HC Suelli Sapori Sardegna</v>
          </cell>
          <cell r="L100">
            <v>1</v>
          </cell>
          <cell r="M100">
            <v>1</v>
          </cell>
          <cell r="N100" t="str">
            <v>A. Maxia</v>
          </cell>
          <cell r="P100" t="str">
            <v>Curti</v>
          </cell>
        </row>
        <row r="101">
          <cell r="A101" t="str">
            <v>35r</v>
          </cell>
          <cell r="D101">
            <v>38479</v>
          </cell>
          <cell r="E101">
            <v>0.625</v>
          </cell>
          <cell r="G101" t="str">
            <v>CUS Bologna</v>
          </cell>
          <cell r="H101" t="str">
            <v>35r</v>
          </cell>
          <cell r="I101" t="str">
            <v>HT Eur 90 G. Castello</v>
          </cell>
          <cell r="J101" t="str">
            <v>35r</v>
          </cell>
          <cell r="K101" t="str">
            <v>CUS Bologna</v>
          </cell>
          <cell r="L101">
            <v>2</v>
          </cell>
          <cell r="M101">
            <v>3</v>
          </cell>
          <cell r="N101" t="str">
            <v>Campo Cus</v>
          </cell>
          <cell r="P101" t="str">
            <v>Di Giorgio</v>
          </cell>
        </row>
        <row r="103">
          <cell r="A103" t="str">
            <v>36r</v>
          </cell>
          <cell r="B103" t="str">
            <v>8^ Ritorno</v>
          </cell>
          <cell r="C103">
            <v>38493</v>
          </cell>
          <cell r="D103">
            <v>38493</v>
          </cell>
          <cell r="E103">
            <v>0.625</v>
          </cell>
          <cell r="G103" t="str">
            <v>Cernusco 2000 Cred. L.</v>
          </cell>
          <cell r="H103" t="str">
            <v>36r</v>
          </cell>
          <cell r="I103" t="str">
            <v>HC Roma De Sisti</v>
          </cell>
          <cell r="J103" t="str">
            <v>36r</v>
          </cell>
          <cell r="K103" t="str">
            <v>Cernusco 2000 Cred. L.</v>
          </cell>
          <cell r="L103">
            <v>3</v>
          </cell>
          <cell r="M103">
            <v>2</v>
          </cell>
          <cell r="N103" t="str">
            <v>Comunale</v>
          </cell>
          <cell r="P103" t="str">
            <v>Borda</v>
          </cell>
        </row>
        <row r="104">
          <cell r="A104" t="str">
            <v>37r</v>
          </cell>
          <cell r="D104">
            <v>38493</v>
          </cell>
          <cell r="E104">
            <v>0.625</v>
          </cell>
          <cell r="G104" t="str">
            <v>SG Amsicora T. Sarda</v>
          </cell>
          <cell r="H104" t="str">
            <v>37r</v>
          </cell>
          <cell r="I104" t="str">
            <v>CUS Torino</v>
          </cell>
          <cell r="J104" t="str">
            <v>37r</v>
          </cell>
          <cell r="K104" t="str">
            <v>SG Amsicora T. Sarda</v>
          </cell>
          <cell r="L104">
            <v>3</v>
          </cell>
          <cell r="M104">
            <v>0</v>
          </cell>
          <cell r="N104" t="str">
            <v>Amsicora</v>
          </cell>
          <cell r="P104" t="str">
            <v>De Cataldo</v>
          </cell>
        </row>
        <row r="105">
          <cell r="A105" t="str">
            <v>38r</v>
          </cell>
          <cell r="D105">
            <v>38493</v>
          </cell>
          <cell r="E105">
            <v>0.625</v>
          </cell>
          <cell r="G105" t="str">
            <v>HC Bra</v>
          </cell>
          <cell r="H105" t="str">
            <v>38r</v>
          </cell>
          <cell r="I105" t="str">
            <v>Superba HC</v>
          </cell>
          <cell r="J105" t="str">
            <v>38r</v>
          </cell>
          <cell r="K105" t="str">
            <v>HC Bra</v>
          </cell>
          <cell r="L105">
            <v>3</v>
          </cell>
          <cell r="M105">
            <v>3</v>
          </cell>
          <cell r="N105" t="str">
            <v>Lorenzoni</v>
          </cell>
          <cell r="P105" t="str">
            <v>Pizzi</v>
          </cell>
        </row>
        <row r="106">
          <cell r="A106" t="str">
            <v>39r</v>
          </cell>
          <cell r="D106">
            <v>38493</v>
          </cell>
          <cell r="E106">
            <v>0.625</v>
          </cell>
          <cell r="G106" t="str">
            <v>CUS Bologna</v>
          </cell>
          <cell r="H106" t="str">
            <v>39r</v>
          </cell>
          <cell r="I106" t="str">
            <v>HC Suelli Sapori Sardegna</v>
          </cell>
          <cell r="J106" t="str">
            <v>39r</v>
          </cell>
          <cell r="K106" t="str">
            <v>CUS Bologna</v>
          </cell>
          <cell r="L106">
            <v>3</v>
          </cell>
          <cell r="M106">
            <v>2</v>
          </cell>
          <cell r="N106" t="str">
            <v>Campo Cus</v>
          </cell>
          <cell r="P106" t="str">
            <v>Zanotto</v>
          </cell>
        </row>
        <row r="107">
          <cell r="A107" t="str">
            <v>40r</v>
          </cell>
          <cell r="D107">
            <v>38493</v>
          </cell>
          <cell r="E107">
            <v>0.6666666666666666</v>
          </cell>
          <cell r="G107" t="str">
            <v>HT Eur 90 G. Castello</v>
          </cell>
          <cell r="H107" t="str">
            <v>40r</v>
          </cell>
          <cell r="I107" t="str">
            <v>Lazio Ceramiche A. Nuova</v>
          </cell>
          <cell r="J107" t="str">
            <v>40r</v>
          </cell>
          <cell r="K107" t="str">
            <v>HT Eur 90 G. Castello</v>
          </cell>
          <cell r="L107">
            <v>4</v>
          </cell>
          <cell r="M107">
            <v>4</v>
          </cell>
          <cell r="N107" t="str">
            <v>Tre Fontane</v>
          </cell>
          <cell r="P107" t="str">
            <v>Degli Esposti</v>
          </cell>
        </row>
        <row r="109">
          <cell r="A109" t="str">
            <v>41r</v>
          </cell>
          <cell r="B109" t="str">
            <v>9^ Ritorno</v>
          </cell>
          <cell r="C109">
            <v>38507</v>
          </cell>
          <cell r="D109">
            <v>38507</v>
          </cell>
          <cell r="E109">
            <v>0.625</v>
          </cell>
          <cell r="G109" t="str">
            <v>HC Roma De Sisti</v>
          </cell>
          <cell r="H109" t="str">
            <v>41r</v>
          </cell>
          <cell r="I109" t="str">
            <v>HC Bra</v>
          </cell>
          <cell r="J109" t="str">
            <v>41r</v>
          </cell>
          <cell r="K109" t="str">
            <v>HC Roma De Sisti</v>
          </cell>
          <cell r="L109">
            <v>1</v>
          </cell>
          <cell r="M109">
            <v>1</v>
          </cell>
          <cell r="N109" t="str">
            <v>Tre Fontane</v>
          </cell>
          <cell r="P109" t="str">
            <v>D'Angelo</v>
          </cell>
        </row>
        <row r="110">
          <cell r="A110" t="str">
            <v>42r</v>
          </cell>
          <cell r="D110">
            <v>38507</v>
          </cell>
          <cell r="E110">
            <v>0.625</v>
          </cell>
          <cell r="G110" t="str">
            <v>CUS Torino</v>
          </cell>
          <cell r="H110" t="str">
            <v>42r</v>
          </cell>
          <cell r="I110" t="str">
            <v>Cernusco 2000 Cred. L.</v>
          </cell>
          <cell r="J110" t="str">
            <v>42r</v>
          </cell>
          <cell r="K110" t="str">
            <v>CUS Torino</v>
          </cell>
          <cell r="L110">
            <v>3</v>
          </cell>
          <cell r="M110">
            <v>3</v>
          </cell>
          <cell r="N110" t="str">
            <v>Tazzoli</v>
          </cell>
          <cell r="P110" t="str">
            <v>Ferrara</v>
          </cell>
        </row>
        <row r="111">
          <cell r="A111" t="str">
            <v>43r</v>
          </cell>
          <cell r="D111">
            <v>38507</v>
          </cell>
          <cell r="E111">
            <v>0.625</v>
          </cell>
          <cell r="G111" t="str">
            <v>HC Suelli Sapori Sardegna</v>
          </cell>
          <cell r="H111" t="str">
            <v>43r</v>
          </cell>
          <cell r="I111" t="str">
            <v>HT Eur 90 G. Castello</v>
          </cell>
          <cell r="J111" t="str">
            <v>43r</v>
          </cell>
          <cell r="K111" t="str">
            <v>HC Suelli Sapori Sardegna</v>
          </cell>
          <cell r="L111">
            <v>3</v>
          </cell>
          <cell r="M111">
            <v>1</v>
          </cell>
          <cell r="N111" t="str">
            <v>A. Maxia</v>
          </cell>
          <cell r="P111" t="str">
            <v>D'Alberto</v>
          </cell>
        </row>
        <row r="112">
          <cell r="A112" t="str">
            <v>44r</v>
          </cell>
          <cell r="D112">
            <v>38507</v>
          </cell>
          <cell r="E112">
            <v>0.6875</v>
          </cell>
          <cell r="G112" t="str">
            <v>Lazio Ceramiche A. Nuova</v>
          </cell>
          <cell r="H112" t="str">
            <v>44r</v>
          </cell>
          <cell r="I112" t="str">
            <v>SG Amsicora T. Sarda</v>
          </cell>
          <cell r="J112" t="str">
            <v>44r</v>
          </cell>
          <cell r="K112" t="str">
            <v>Lazio Ceramiche A. Nuova</v>
          </cell>
          <cell r="L112">
            <v>1</v>
          </cell>
          <cell r="M112">
            <v>4</v>
          </cell>
          <cell r="N112" t="str">
            <v>Tre Fontane</v>
          </cell>
          <cell r="P112" t="str">
            <v>Spitaleri</v>
          </cell>
        </row>
        <row r="113">
          <cell r="A113" t="str">
            <v>45r</v>
          </cell>
          <cell r="D113">
            <v>38507</v>
          </cell>
          <cell r="E113">
            <v>0.625</v>
          </cell>
          <cell r="G113" t="str">
            <v>Superba HC</v>
          </cell>
          <cell r="H113" t="str">
            <v>45r</v>
          </cell>
          <cell r="I113" t="str">
            <v>CUS Bologna</v>
          </cell>
          <cell r="J113" t="str">
            <v>45r</v>
          </cell>
          <cell r="K113" t="str">
            <v>Superba HC</v>
          </cell>
          <cell r="L113">
            <v>2</v>
          </cell>
          <cell r="M113">
            <v>2</v>
          </cell>
          <cell r="N113" t="str">
            <v>G. Arnaldi</v>
          </cell>
          <cell r="P113" t="str">
            <v>Tonetta</v>
          </cell>
        </row>
        <row r="118">
          <cell r="A118" t="str">
            <v>1SFa</v>
          </cell>
          <cell r="B118" t="str">
            <v>SemiFinale</v>
          </cell>
          <cell r="C118">
            <v>38518</v>
          </cell>
          <cell r="D118">
            <v>38518</v>
          </cell>
          <cell r="E118">
            <v>0.7083333333333334</v>
          </cell>
          <cell r="G118" t="str">
            <v>SG Amsicora T. Sarda</v>
          </cell>
          <cell r="H118" t="str">
            <v>1SFa</v>
          </cell>
          <cell r="I118" t="str">
            <v>HC Roma De Sisti</v>
          </cell>
          <cell r="J118" t="str">
            <v>1SFa</v>
          </cell>
          <cell r="K118" t="str">
            <v>SG Amsicora T. Sarda</v>
          </cell>
          <cell r="L118">
            <v>3</v>
          </cell>
          <cell r="M118">
            <v>3</v>
          </cell>
          <cell r="P118" t="str">
            <v>Pizzi</v>
          </cell>
          <cell r="R118" t="str">
            <v>Degli Esposti</v>
          </cell>
        </row>
        <row r="119">
          <cell r="A119" t="str">
            <v>2SFa</v>
          </cell>
          <cell r="B119" t="str">
            <v>andata</v>
          </cell>
          <cell r="C119">
            <v>38518</v>
          </cell>
          <cell r="D119">
            <v>38518</v>
          </cell>
          <cell r="E119">
            <v>0.625</v>
          </cell>
          <cell r="G119" t="str">
            <v>HC Bra</v>
          </cell>
          <cell r="H119" t="str">
            <v>2SFa</v>
          </cell>
          <cell r="I119" t="str">
            <v>Lazio Ceramiche A. Nuova</v>
          </cell>
          <cell r="J119" t="str">
            <v>2SFa</v>
          </cell>
          <cell r="K119" t="str">
            <v>HC Bra</v>
          </cell>
          <cell r="L119">
            <v>1</v>
          </cell>
          <cell r="M119">
            <v>2</v>
          </cell>
          <cell r="P119" t="str">
            <v>Zucca</v>
          </cell>
          <cell r="R119" t="str">
            <v>Borda</v>
          </cell>
        </row>
        <row r="121">
          <cell r="A121" t="str">
            <v>1SFr</v>
          </cell>
          <cell r="B121" t="str">
            <v>SemiFinale</v>
          </cell>
          <cell r="C121">
            <v>38521</v>
          </cell>
          <cell r="D121">
            <v>38521</v>
          </cell>
          <cell r="E121">
            <v>0.7083333333333334</v>
          </cell>
          <cell r="G121" t="str">
            <v>HC Roma De Sisti</v>
          </cell>
          <cell r="H121" t="str">
            <v>1SFr</v>
          </cell>
          <cell r="I121" t="str">
            <v>SG Amsicora T. Sarda</v>
          </cell>
          <cell r="J121" t="str">
            <v>1SFr</v>
          </cell>
          <cell r="K121" t="str">
            <v>HC Roma De Sisti</v>
          </cell>
          <cell r="L121">
            <v>7</v>
          </cell>
          <cell r="M121">
            <v>0</v>
          </cell>
          <cell r="P121" t="str">
            <v>Zanotto</v>
          </cell>
          <cell r="R121" t="str">
            <v>Spitaleri</v>
          </cell>
        </row>
        <row r="122">
          <cell r="A122" t="str">
            <v>2SFr</v>
          </cell>
          <cell r="B122" t="str">
            <v>ritorno</v>
          </cell>
          <cell r="C122">
            <v>38521</v>
          </cell>
          <cell r="D122">
            <v>38521</v>
          </cell>
          <cell r="E122">
            <v>0.7083333333333334</v>
          </cell>
          <cell r="G122" t="str">
            <v>Lazio Ceramiche A. Nuova</v>
          </cell>
          <cell r="H122" t="str">
            <v>2SFr</v>
          </cell>
          <cell r="I122" t="str">
            <v>HC Bra</v>
          </cell>
          <cell r="J122" t="str">
            <v>2SFr</v>
          </cell>
          <cell r="K122" t="str">
            <v>Lazio Ceramiche A. Nuova</v>
          </cell>
          <cell r="L122">
            <v>5</v>
          </cell>
          <cell r="M122">
            <v>4</v>
          </cell>
          <cell r="P122" t="str">
            <v>Pizzi</v>
          </cell>
          <cell r="R122" t="str">
            <v>De Cataldo</v>
          </cell>
        </row>
        <row r="126">
          <cell r="A126" t="str">
            <v>1Fa</v>
          </cell>
          <cell r="B126" t="str">
            <v>Finale</v>
          </cell>
          <cell r="C126">
            <v>38525</v>
          </cell>
          <cell r="D126">
            <v>38525</v>
          </cell>
          <cell r="E126">
            <v>0.7708333333333334</v>
          </cell>
          <cell r="G126" t="str">
            <v>HC Roma De Sisti</v>
          </cell>
          <cell r="H126" t="str">
            <v>1Fa</v>
          </cell>
          <cell r="I126" t="str">
            <v>Lazio Ceramiche A. Nuova</v>
          </cell>
          <cell r="J126" t="str">
            <v>1Fa</v>
          </cell>
          <cell r="K126" t="str">
            <v>HC Roma De Sisti</v>
          </cell>
          <cell r="L126">
            <v>3</v>
          </cell>
          <cell r="M126">
            <v>2</v>
          </cell>
          <cell r="N126" t="str">
            <v>Tre Fontane</v>
          </cell>
        </row>
        <row r="127">
          <cell r="A127" t="str">
            <v>2Fr</v>
          </cell>
          <cell r="B127" t="str">
            <v>ritorno</v>
          </cell>
          <cell r="C127">
            <v>38528</v>
          </cell>
          <cell r="D127">
            <v>38528</v>
          </cell>
          <cell r="E127">
            <v>0.7708333333333334</v>
          </cell>
          <cell r="G127" t="str">
            <v>Lazio Ceramiche A. Nuova</v>
          </cell>
          <cell r="H127" t="str">
            <v>2Fr</v>
          </cell>
          <cell r="I127" t="str">
            <v>HC Roma De Sisti</v>
          </cell>
          <cell r="J127" t="str">
            <v>2Fr</v>
          </cell>
          <cell r="K127" t="str">
            <v>Lazio Ceramiche A. Nuova</v>
          </cell>
          <cell r="L127">
            <v>4</v>
          </cell>
          <cell r="M127">
            <v>2</v>
          </cell>
          <cell r="N127" t="str">
            <v>Tre Fontane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tesserati"/>
      <sheetName val="HC Bra"/>
      <sheetName val="Tevere Eur Hockey"/>
      <sheetName val="H Bondeno"/>
      <sheetName val="Butterfly Roma"/>
      <sheetName val="HC Roma"/>
      <sheetName val="CUS Catania"/>
      <sheetName val="HC Suelli"/>
      <sheetName val="HT Bologna"/>
      <sheetName val="Cernusco"/>
      <sheetName val="SH Paolo Bonomi"/>
      <sheetName val="TOTALI"/>
      <sheetName val="Foglio1"/>
    </sheetNames>
    <sheetDataSet>
      <sheetData sheetId="0">
        <row r="29">
          <cell r="K29" t="str">
            <v>ATL </v>
          </cell>
          <cell r="L29" t="str">
            <v>ATL</v>
          </cell>
        </row>
        <row r="30">
          <cell r="K30" t="str">
            <v>ATLN</v>
          </cell>
          <cell r="L30" t="str">
            <v>ATL</v>
          </cell>
        </row>
        <row r="31">
          <cell r="K31" t="str">
            <v>EQU </v>
          </cell>
          <cell r="L31" t="str">
            <v>ATL</v>
          </cell>
        </row>
        <row r="32">
          <cell r="K32" t="str">
            <v>PRE </v>
          </cell>
          <cell r="L32" t="str">
            <v>DIR</v>
          </cell>
        </row>
        <row r="33">
          <cell r="K33" t="str">
            <v>VPR </v>
          </cell>
          <cell r="L33" t="str">
            <v>DIR</v>
          </cell>
        </row>
        <row r="34">
          <cell r="K34" t="str">
            <v>CON </v>
          </cell>
          <cell r="L34" t="str">
            <v>DIR</v>
          </cell>
        </row>
        <row r="35">
          <cell r="K35" t="str">
            <v>SEG </v>
          </cell>
          <cell r="L35" t="str">
            <v>DIR</v>
          </cell>
        </row>
        <row r="36">
          <cell r="K36" t="str">
            <v>TES </v>
          </cell>
          <cell r="L36" t="str">
            <v>DIR</v>
          </cell>
        </row>
        <row r="37">
          <cell r="K37" t="str">
            <v>DIRT</v>
          </cell>
          <cell r="L37" t="str">
            <v>DIR</v>
          </cell>
        </row>
        <row r="38">
          <cell r="K38" t="str">
            <v>DIRS</v>
          </cell>
          <cell r="L38" t="str">
            <v>DIR</v>
          </cell>
        </row>
        <row r="39">
          <cell r="K39" t="str">
            <v>DIR </v>
          </cell>
          <cell r="L39" t="str">
            <v>DIR</v>
          </cell>
        </row>
        <row r="40">
          <cell r="K40" t="str">
            <v>PREO</v>
          </cell>
          <cell r="L40" t="str">
            <v>DIR</v>
          </cell>
        </row>
        <row r="41">
          <cell r="K41" t="str">
            <v>AMM </v>
          </cell>
          <cell r="L41" t="str">
            <v>DIR</v>
          </cell>
        </row>
        <row r="42">
          <cell r="K42" t="str">
            <v>MED </v>
          </cell>
          <cell r="L42" t="str">
            <v>MED</v>
          </cell>
        </row>
        <row r="43">
          <cell r="K43" t="str">
            <v>MAS </v>
          </cell>
          <cell r="L43" t="str">
            <v>MED</v>
          </cell>
        </row>
        <row r="44">
          <cell r="K44" t="str">
            <v>ALL </v>
          </cell>
          <cell r="L44" t="str">
            <v>ALL</v>
          </cell>
        </row>
        <row r="45">
          <cell r="K45" t="str">
            <v>ALL1</v>
          </cell>
          <cell r="L45" t="str">
            <v>ALL</v>
          </cell>
        </row>
        <row r="46">
          <cell r="K46" t="str">
            <v>ALL2</v>
          </cell>
          <cell r="L46" t="str">
            <v>ALL</v>
          </cell>
        </row>
        <row r="47">
          <cell r="K47" t="str">
            <v>PA  </v>
          </cell>
          <cell r="L47" t="str">
            <v>ALL</v>
          </cell>
        </row>
        <row r="48">
          <cell r="K48" t="str">
            <v>ALN </v>
          </cell>
          <cell r="L48" t="str">
            <v>ALL</v>
          </cell>
        </row>
        <row r="49">
          <cell r="K49" t="str">
            <v>AST </v>
          </cell>
          <cell r="L49" t="str">
            <v>ALL</v>
          </cell>
        </row>
        <row r="50">
          <cell r="K50" t="str">
            <v>TPR </v>
          </cell>
          <cell r="L50" t="str">
            <v>ALL</v>
          </cell>
        </row>
        <row r="51">
          <cell r="K51" t="str">
            <v>DT  </v>
          </cell>
          <cell r="L51" t="str">
            <v>ALL</v>
          </cell>
        </row>
        <row r="52">
          <cell r="K52" t="str">
            <v>IST </v>
          </cell>
          <cell r="L52" t="str">
            <v>ALL</v>
          </cell>
        </row>
        <row r="53">
          <cell r="K53" t="str">
            <v>BEN </v>
          </cell>
          <cell r="L53" t="str">
            <v>ALL</v>
          </cell>
        </row>
        <row r="54">
          <cell r="K54" t="str">
            <v>ASP </v>
          </cell>
          <cell r="L54" t="str">
            <v>ALL</v>
          </cell>
        </row>
        <row r="55">
          <cell r="K55" t="str">
            <v>ARB </v>
          </cell>
          <cell r="L55" t="str">
            <v>ARB</v>
          </cell>
        </row>
        <row r="56">
          <cell r="K56" t="str">
            <v>INT </v>
          </cell>
          <cell r="L56" t="str">
            <v>ARB</v>
          </cell>
        </row>
        <row r="57">
          <cell r="K57" t="str">
            <v>ARAS</v>
          </cell>
          <cell r="L57" t="str">
            <v>ARB</v>
          </cell>
        </row>
        <row r="58">
          <cell r="K58" t="str">
            <v>ARBE</v>
          </cell>
          <cell r="L58" t="str">
            <v>ARB</v>
          </cell>
        </row>
        <row r="59">
          <cell r="K59" t="str">
            <v>AUS </v>
          </cell>
          <cell r="L59" t="str">
            <v>ARB</v>
          </cell>
        </row>
        <row r="60">
          <cell r="K60" t="str">
            <v>EFF </v>
          </cell>
          <cell r="L60" t="str">
            <v>ARB</v>
          </cell>
        </row>
        <row r="61">
          <cell r="K61" t="str">
            <v>SEN </v>
          </cell>
          <cell r="L61" t="str">
            <v>ARB</v>
          </cell>
        </row>
        <row r="62">
          <cell r="K62" t="str">
            <v>FSP </v>
          </cell>
          <cell r="L62" t="str">
            <v>FSP</v>
          </cell>
        </row>
      </sheetData>
      <sheetData sheetId="13">
        <row r="2">
          <cell r="C2" t="str">
            <v>anno sportivo</v>
          </cell>
          <cell r="D2" t="str">
            <v>2010/2011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6"/>
  <sheetViews>
    <sheetView view="pageBreakPreview" zoomScaleSheetLayoutView="100" zoomScalePageLayoutView="0" workbookViewId="0" topLeftCell="A22">
      <selection activeCell="A134" sqref="A134:IV170"/>
    </sheetView>
  </sheetViews>
  <sheetFormatPr defaultColWidth="9.140625" defaultRowHeight="12.75"/>
  <cols>
    <col min="1" max="2" width="3.28125" style="3" bestFit="1" customWidth="1"/>
    <col min="3" max="3" width="10.7109375" style="52" bestFit="1" customWidth="1"/>
    <col min="4" max="4" width="35.421875" style="3" bestFit="1" customWidth="1"/>
    <col min="5" max="5" width="40.57421875" style="63" bestFit="1" customWidth="1"/>
    <col min="6" max="6" width="9.00390625" style="3" customWidth="1"/>
    <col min="7" max="7" width="6.28125" style="56" bestFit="1" customWidth="1"/>
    <col min="8" max="9" width="9.140625" style="55" customWidth="1"/>
    <col min="10" max="13" width="9.140625" style="11" customWidth="1"/>
    <col min="14" max="16384" width="9.140625" style="3" customWidth="1"/>
  </cols>
  <sheetData>
    <row r="1" spans="4:11" ht="19.5" thickBot="1">
      <c r="D1" s="87" t="s">
        <v>6</v>
      </c>
      <c r="E1" s="88"/>
      <c r="F1" s="88"/>
      <c r="G1" s="89"/>
      <c r="H1" s="89"/>
      <c r="I1" s="90"/>
      <c r="K1" s="20">
        <f aca="true" t="shared" si="0" ref="K1:K64">IF(F1="","",IF(SUM(G1:I1)=F1,"ok","ERRORE"))</f>
      </c>
    </row>
    <row r="2" spans="4:11" ht="15">
      <c r="D2" s="83"/>
      <c r="E2" s="83"/>
      <c r="F2" s="83"/>
      <c r="K2" s="20">
        <f t="shared" si="0"/>
      </c>
    </row>
    <row r="3" spans="4:11" ht="12.75">
      <c r="D3" s="5"/>
      <c r="E3" s="19"/>
      <c r="F3" s="84" t="s">
        <v>37</v>
      </c>
      <c r="G3" s="85"/>
      <c r="H3" s="85"/>
      <c r="I3" s="86"/>
      <c r="K3" s="20"/>
    </row>
    <row r="4" spans="3:11" ht="15.75" thickBot="1">
      <c r="C4" s="51" t="s">
        <v>43</v>
      </c>
      <c r="D4" s="5" t="s">
        <v>2</v>
      </c>
      <c r="E4" s="19" t="s">
        <v>3</v>
      </c>
      <c r="F4" s="6" t="s">
        <v>5</v>
      </c>
      <c r="G4" s="25" t="s">
        <v>38</v>
      </c>
      <c r="H4" s="76" t="s">
        <v>44</v>
      </c>
      <c r="I4" s="25" t="s">
        <v>39</v>
      </c>
      <c r="K4" s="20"/>
    </row>
    <row r="5" spans="1:13" s="16" customFormat="1" ht="15.75">
      <c r="A5" s="32">
        <f aca="true" t="shared" si="1" ref="A5:A10">IF(B5="","",IF(B5=1,IF(B4="",1,""),IF(B4=B5,"",IF(B5&gt;B4,IF(D6="","",B5),""))))</f>
        <v>1</v>
      </c>
      <c r="B5" s="32">
        <f aca="true" t="shared" si="2" ref="B5:B10">IF(D5="","",IF(F4="TOTALE",1,IF(F4&gt;F5,B4+1,IF(F4=F5,B4,""))))</f>
        <v>1</v>
      </c>
      <c r="C5" s="51" t="str">
        <f aca="true" t="shared" si="3" ref="C5:C10">IF(A5="","",A5&amp;"°")</f>
        <v>1°</v>
      </c>
      <c r="D5" s="1" t="s">
        <v>17</v>
      </c>
      <c r="E5" s="77" t="s">
        <v>360</v>
      </c>
      <c r="F5" s="38">
        <v>30</v>
      </c>
      <c r="G5" s="57">
        <v>1</v>
      </c>
      <c r="H5" s="27">
        <v>29</v>
      </c>
      <c r="I5" s="28">
        <v>0</v>
      </c>
      <c r="J5" s="20"/>
      <c r="K5" s="20" t="str">
        <f t="shared" si="0"/>
        <v>ok</v>
      </c>
      <c r="L5" s="20"/>
      <c r="M5" s="20"/>
    </row>
    <row r="6" spans="1:13" s="16" customFormat="1" ht="15.75">
      <c r="A6" s="32">
        <f t="shared" si="1"/>
        <v>2</v>
      </c>
      <c r="B6" s="32">
        <f t="shared" si="2"/>
        <v>2</v>
      </c>
      <c r="C6" s="51" t="str">
        <f t="shared" si="3"/>
        <v>2°</v>
      </c>
      <c r="D6" s="2" t="s">
        <v>18</v>
      </c>
      <c r="E6" s="78" t="s">
        <v>378</v>
      </c>
      <c r="F6" s="39">
        <v>22</v>
      </c>
      <c r="G6" s="58">
        <v>7</v>
      </c>
      <c r="H6" s="30">
        <v>8</v>
      </c>
      <c r="I6" s="31">
        <v>7</v>
      </c>
      <c r="J6" s="20"/>
      <c r="K6" s="20" t="str">
        <f t="shared" si="0"/>
        <v>ok</v>
      </c>
      <c r="L6" s="20"/>
      <c r="M6" s="20"/>
    </row>
    <row r="7" spans="1:13" s="16" customFormat="1" ht="15.75">
      <c r="A7" s="32">
        <f t="shared" si="1"/>
        <v>3</v>
      </c>
      <c r="B7" s="32">
        <f t="shared" si="2"/>
        <v>3</v>
      </c>
      <c r="C7" s="51" t="str">
        <f t="shared" si="3"/>
        <v>3°</v>
      </c>
      <c r="D7" s="2" t="s">
        <v>56</v>
      </c>
      <c r="E7" s="78" t="s">
        <v>397</v>
      </c>
      <c r="F7" s="39">
        <v>21</v>
      </c>
      <c r="G7" s="58">
        <v>1</v>
      </c>
      <c r="H7" s="30">
        <v>16</v>
      </c>
      <c r="I7" s="31">
        <v>4</v>
      </c>
      <c r="J7" s="20"/>
      <c r="K7" s="20" t="str">
        <f t="shared" si="0"/>
        <v>ok</v>
      </c>
      <c r="L7" s="20"/>
      <c r="M7" s="20"/>
    </row>
    <row r="8" spans="1:13" s="16" customFormat="1" ht="15.75">
      <c r="A8" s="32">
        <f t="shared" si="1"/>
        <v>4</v>
      </c>
      <c r="B8" s="32">
        <f t="shared" si="2"/>
        <v>4</v>
      </c>
      <c r="C8" s="51" t="str">
        <f t="shared" si="3"/>
        <v>4°</v>
      </c>
      <c r="D8" s="2" t="s">
        <v>143</v>
      </c>
      <c r="E8" s="78" t="s">
        <v>379</v>
      </c>
      <c r="F8" s="39">
        <v>19</v>
      </c>
      <c r="G8" s="58">
        <v>2</v>
      </c>
      <c r="H8" s="30">
        <v>13</v>
      </c>
      <c r="I8" s="31">
        <v>4</v>
      </c>
      <c r="J8" s="20"/>
      <c r="K8" s="20" t="str">
        <f t="shared" si="0"/>
        <v>ok</v>
      </c>
      <c r="L8" s="20"/>
      <c r="M8" s="20"/>
    </row>
    <row r="9" spans="1:13" s="16" customFormat="1" ht="15.75">
      <c r="A9" s="32">
        <f t="shared" si="1"/>
        <v>5</v>
      </c>
      <c r="B9" s="32">
        <f t="shared" si="2"/>
        <v>5</v>
      </c>
      <c r="C9" s="51" t="str">
        <f t="shared" si="3"/>
        <v>5°</v>
      </c>
      <c r="D9" s="2" t="s">
        <v>15</v>
      </c>
      <c r="E9" s="78" t="s">
        <v>379</v>
      </c>
      <c r="F9" s="39">
        <v>15</v>
      </c>
      <c r="G9" s="58">
        <v>7</v>
      </c>
      <c r="H9" s="30">
        <v>8</v>
      </c>
      <c r="I9" s="31">
        <v>0</v>
      </c>
      <c r="J9" s="20"/>
      <c r="K9" s="20" t="str">
        <f t="shared" si="0"/>
        <v>ok</v>
      </c>
      <c r="L9" s="20"/>
      <c r="M9" s="20"/>
    </row>
    <row r="10" spans="1:13" s="16" customFormat="1" ht="15.75">
      <c r="A10" s="32">
        <f t="shared" si="1"/>
        <v>6</v>
      </c>
      <c r="B10" s="32">
        <f t="shared" si="2"/>
        <v>6</v>
      </c>
      <c r="C10" s="51" t="str">
        <f t="shared" si="3"/>
        <v>6°</v>
      </c>
      <c r="D10" s="2" t="s">
        <v>27</v>
      </c>
      <c r="E10" s="78" t="s">
        <v>381</v>
      </c>
      <c r="F10" s="39">
        <v>14</v>
      </c>
      <c r="G10" s="58">
        <v>3</v>
      </c>
      <c r="H10" s="30">
        <v>11</v>
      </c>
      <c r="I10" s="31">
        <v>0</v>
      </c>
      <c r="J10" s="20"/>
      <c r="K10" s="20" t="str">
        <f t="shared" si="0"/>
        <v>ok</v>
      </c>
      <c r="L10" s="20"/>
      <c r="M10" s="20"/>
    </row>
    <row r="11" spans="1:13" s="16" customFormat="1" ht="15.75">
      <c r="A11" s="32">
        <f aca="true" t="shared" si="4" ref="A11:A74">IF(B11="","",IF(B11=1,IF(B10="",1,""),IF(B10=B11,"",IF(B11&gt;B10,IF(D12="","",B11),""))))</f>
      </c>
      <c r="B11" s="32">
        <f aca="true" t="shared" si="5" ref="B11:B74">IF(D11="","",IF(F10="TOTALE",1,IF(F10&gt;F11,B10+1,IF(F10=F11,B10,""))))</f>
        <v>6</v>
      </c>
      <c r="C11" s="51">
        <f aca="true" t="shared" si="6" ref="C11:C74">IF(A11="","",A11&amp;"°")</f>
      </c>
      <c r="D11" s="2" t="s">
        <v>29</v>
      </c>
      <c r="E11" s="78" t="s">
        <v>360</v>
      </c>
      <c r="F11" s="39">
        <v>14</v>
      </c>
      <c r="G11" s="58">
        <v>14</v>
      </c>
      <c r="H11" s="30">
        <v>0</v>
      </c>
      <c r="I11" s="31">
        <v>0</v>
      </c>
      <c r="J11" s="20"/>
      <c r="K11" s="20" t="str">
        <f t="shared" si="0"/>
        <v>ok</v>
      </c>
      <c r="L11" s="20"/>
      <c r="M11" s="20"/>
    </row>
    <row r="12" spans="1:13" s="16" customFormat="1" ht="15.75">
      <c r="A12" s="32">
        <f t="shared" si="4"/>
        <v>7</v>
      </c>
      <c r="B12" s="32">
        <f t="shared" si="5"/>
        <v>7</v>
      </c>
      <c r="C12" s="51" t="str">
        <f t="shared" si="6"/>
        <v>7°</v>
      </c>
      <c r="D12" s="2" t="s">
        <v>51</v>
      </c>
      <c r="E12" s="78" t="s">
        <v>380</v>
      </c>
      <c r="F12" s="39">
        <v>13</v>
      </c>
      <c r="G12" s="58">
        <v>12</v>
      </c>
      <c r="H12" s="30">
        <v>1</v>
      </c>
      <c r="I12" s="31">
        <v>0</v>
      </c>
      <c r="J12" s="20"/>
      <c r="K12" s="20" t="str">
        <f t="shared" si="0"/>
        <v>ok</v>
      </c>
      <c r="L12" s="20"/>
      <c r="M12" s="20"/>
    </row>
    <row r="13" spans="1:13" s="16" customFormat="1" ht="15.75">
      <c r="A13" s="32">
        <f t="shared" si="4"/>
        <v>8</v>
      </c>
      <c r="B13" s="32">
        <f t="shared" si="5"/>
        <v>8</v>
      </c>
      <c r="C13" s="51" t="str">
        <f t="shared" si="6"/>
        <v>8°</v>
      </c>
      <c r="D13" s="2" t="s">
        <v>8</v>
      </c>
      <c r="E13" s="78" t="s">
        <v>384</v>
      </c>
      <c r="F13" s="39">
        <v>11</v>
      </c>
      <c r="G13" s="58">
        <v>6</v>
      </c>
      <c r="H13" s="30">
        <v>1</v>
      </c>
      <c r="I13" s="31">
        <v>4</v>
      </c>
      <c r="J13" s="20"/>
      <c r="K13" s="20" t="str">
        <f t="shared" si="0"/>
        <v>ok</v>
      </c>
      <c r="L13" s="20"/>
      <c r="M13" s="20"/>
    </row>
    <row r="14" spans="1:13" s="16" customFormat="1" ht="15.75">
      <c r="A14" s="32">
        <f t="shared" si="4"/>
      </c>
      <c r="B14" s="32">
        <f t="shared" si="5"/>
        <v>8</v>
      </c>
      <c r="C14" s="51">
        <f t="shared" si="6"/>
      </c>
      <c r="D14" s="2" t="s">
        <v>11</v>
      </c>
      <c r="E14" s="78" t="s">
        <v>364</v>
      </c>
      <c r="F14" s="39">
        <v>11</v>
      </c>
      <c r="G14" s="58">
        <v>2</v>
      </c>
      <c r="H14" s="30">
        <v>9</v>
      </c>
      <c r="I14" s="31">
        <v>0</v>
      </c>
      <c r="J14" s="20"/>
      <c r="K14" s="20" t="str">
        <f t="shared" si="0"/>
        <v>ok</v>
      </c>
      <c r="L14" s="20"/>
      <c r="M14" s="20"/>
    </row>
    <row r="15" spans="1:13" s="16" customFormat="1" ht="15.75">
      <c r="A15" s="32">
        <f t="shared" si="4"/>
        <v>9</v>
      </c>
      <c r="B15" s="32">
        <f t="shared" si="5"/>
        <v>9</v>
      </c>
      <c r="C15" s="51" t="str">
        <f t="shared" si="6"/>
        <v>9°</v>
      </c>
      <c r="D15" s="2" t="s">
        <v>132</v>
      </c>
      <c r="E15" s="78" t="s">
        <v>384</v>
      </c>
      <c r="F15" s="39">
        <v>10</v>
      </c>
      <c r="G15" s="58">
        <v>1</v>
      </c>
      <c r="H15" s="30">
        <v>8</v>
      </c>
      <c r="I15" s="31">
        <v>1</v>
      </c>
      <c r="J15" s="20"/>
      <c r="K15" s="20" t="str">
        <f t="shared" si="0"/>
        <v>ok</v>
      </c>
      <c r="L15" s="20"/>
      <c r="M15" s="20"/>
    </row>
    <row r="16" spans="1:13" s="16" customFormat="1" ht="15.75">
      <c r="A16" s="32">
        <f t="shared" si="4"/>
      </c>
      <c r="B16" s="32">
        <f t="shared" si="5"/>
        <v>9</v>
      </c>
      <c r="C16" s="51">
        <f t="shared" si="6"/>
      </c>
      <c r="D16" s="2" t="s">
        <v>231</v>
      </c>
      <c r="E16" s="78" t="s">
        <v>387</v>
      </c>
      <c r="F16" s="39">
        <v>10</v>
      </c>
      <c r="G16" s="58">
        <v>8</v>
      </c>
      <c r="H16" s="30">
        <v>2</v>
      </c>
      <c r="I16" s="31">
        <v>0</v>
      </c>
      <c r="J16" s="20"/>
      <c r="K16" s="20" t="str">
        <f t="shared" si="0"/>
        <v>ok</v>
      </c>
      <c r="L16" s="20"/>
      <c r="M16" s="20"/>
    </row>
    <row r="17" spans="1:13" s="16" customFormat="1" ht="15.75">
      <c r="A17" s="32">
        <f t="shared" si="4"/>
      </c>
      <c r="B17" s="32">
        <f t="shared" si="5"/>
        <v>9</v>
      </c>
      <c r="C17" s="51">
        <f t="shared" si="6"/>
      </c>
      <c r="D17" s="2" t="s">
        <v>271</v>
      </c>
      <c r="E17" s="78" t="s">
        <v>380</v>
      </c>
      <c r="F17" s="39">
        <v>10</v>
      </c>
      <c r="G17" s="58">
        <v>0</v>
      </c>
      <c r="H17" s="30">
        <v>10</v>
      </c>
      <c r="I17" s="31">
        <v>0</v>
      </c>
      <c r="J17" s="20"/>
      <c r="K17" s="20" t="str">
        <f t="shared" si="0"/>
        <v>ok</v>
      </c>
      <c r="L17" s="20"/>
      <c r="M17" s="20"/>
    </row>
    <row r="18" spans="1:13" s="16" customFormat="1" ht="15.75">
      <c r="A18" s="32">
        <f t="shared" si="4"/>
      </c>
      <c r="B18" s="32">
        <f t="shared" si="5"/>
        <v>9</v>
      </c>
      <c r="C18" s="51">
        <f t="shared" si="6"/>
      </c>
      <c r="D18" s="2" t="s">
        <v>139</v>
      </c>
      <c r="E18" s="78" t="s">
        <v>382</v>
      </c>
      <c r="F18" s="39">
        <v>10</v>
      </c>
      <c r="G18" s="58">
        <v>5</v>
      </c>
      <c r="H18" s="30">
        <v>4</v>
      </c>
      <c r="I18" s="31">
        <v>1</v>
      </c>
      <c r="J18" s="20"/>
      <c r="K18" s="20" t="str">
        <f t="shared" si="0"/>
        <v>ok</v>
      </c>
      <c r="L18" s="20"/>
      <c r="M18" s="20"/>
    </row>
    <row r="19" spans="1:13" s="16" customFormat="1" ht="15.75">
      <c r="A19" s="32">
        <f t="shared" si="4"/>
      </c>
      <c r="B19" s="32">
        <f t="shared" si="5"/>
        <v>9</v>
      </c>
      <c r="C19" s="51">
        <f t="shared" si="6"/>
      </c>
      <c r="D19" s="2" t="s">
        <v>12</v>
      </c>
      <c r="E19" s="78" t="s">
        <v>382</v>
      </c>
      <c r="F19" s="39">
        <v>10</v>
      </c>
      <c r="G19" s="58">
        <v>0</v>
      </c>
      <c r="H19" s="30">
        <v>9</v>
      </c>
      <c r="I19" s="31">
        <v>1</v>
      </c>
      <c r="J19" s="20"/>
      <c r="K19" s="20" t="str">
        <f t="shared" si="0"/>
        <v>ok</v>
      </c>
      <c r="L19" s="20"/>
      <c r="M19" s="20"/>
    </row>
    <row r="20" spans="1:13" s="16" customFormat="1" ht="15.75">
      <c r="A20" s="32">
        <f t="shared" si="4"/>
      </c>
      <c r="B20" s="32">
        <f t="shared" si="5"/>
        <v>9</v>
      </c>
      <c r="C20" s="51">
        <f t="shared" si="6"/>
      </c>
      <c r="D20" s="2" t="s">
        <v>308</v>
      </c>
      <c r="E20" s="78" t="s">
        <v>383</v>
      </c>
      <c r="F20" s="39">
        <v>10</v>
      </c>
      <c r="G20" s="58">
        <v>6</v>
      </c>
      <c r="H20" s="30">
        <v>1</v>
      </c>
      <c r="I20" s="31">
        <v>3</v>
      </c>
      <c r="J20" s="20"/>
      <c r="K20" s="20" t="str">
        <f t="shared" si="0"/>
        <v>ok</v>
      </c>
      <c r="L20" s="20"/>
      <c r="M20" s="20"/>
    </row>
    <row r="21" spans="1:13" s="16" customFormat="1" ht="15.75">
      <c r="A21" s="32">
        <f t="shared" si="4"/>
      </c>
      <c r="B21" s="32">
        <f t="shared" si="5"/>
        <v>9</v>
      </c>
      <c r="C21" s="51">
        <f t="shared" si="6"/>
      </c>
      <c r="D21" s="2" t="s">
        <v>23</v>
      </c>
      <c r="E21" s="78" t="s">
        <v>383</v>
      </c>
      <c r="F21" s="39">
        <v>10</v>
      </c>
      <c r="G21" s="58">
        <v>1</v>
      </c>
      <c r="H21" s="30">
        <v>8</v>
      </c>
      <c r="I21" s="31">
        <v>1</v>
      </c>
      <c r="J21" s="20"/>
      <c r="K21" s="20" t="str">
        <f t="shared" si="0"/>
        <v>ok</v>
      </c>
      <c r="L21" s="20"/>
      <c r="M21" s="20"/>
    </row>
    <row r="22" spans="1:13" s="16" customFormat="1" ht="15.75">
      <c r="A22" s="32">
        <f t="shared" si="4"/>
      </c>
      <c r="B22" s="32">
        <f t="shared" si="5"/>
        <v>9</v>
      </c>
      <c r="C22" s="51">
        <f t="shared" si="6"/>
      </c>
      <c r="D22" s="2" t="s">
        <v>22</v>
      </c>
      <c r="E22" s="78" t="s">
        <v>397</v>
      </c>
      <c r="F22" s="39">
        <v>10</v>
      </c>
      <c r="G22" s="58">
        <v>6</v>
      </c>
      <c r="H22" s="30">
        <v>1</v>
      </c>
      <c r="I22" s="31">
        <v>3</v>
      </c>
      <c r="J22" s="20"/>
      <c r="K22" s="20" t="str">
        <f t="shared" si="0"/>
        <v>ok</v>
      </c>
      <c r="L22" s="20"/>
      <c r="M22" s="20"/>
    </row>
    <row r="23" spans="1:13" s="16" customFormat="1" ht="15.75">
      <c r="A23" s="32">
        <f t="shared" si="4"/>
      </c>
      <c r="B23" s="32">
        <f t="shared" si="5"/>
        <v>9</v>
      </c>
      <c r="C23" s="51">
        <f t="shared" si="6"/>
      </c>
      <c r="D23" s="2" t="s">
        <v>197</v>
      </c>
      <c r="E23" s="78" t="s">
        <v>397</v>
      </c>
      <c r="F23" s="39">
        <v>10</v>
      </c>
      <c r="G23" s="58">
        <v>7</v>
      </c>
      <c r="H23" s="30">
        <v>3</v>
      </c>
      <c r="I23" s="31">
        <v>0</v>
      </c>
      <c r="J23" s="20"/>
      <c r="K23" s="20" t="str">
        <f t="shared" si="0"/>
        <v>ok</v>
      </c>
      <c r="L23" s="20"/>
      <c r="M23" s="20"/>
    </row>
    <row r="24" spans="1:13" s="16" customFormat="1" ht="15.75">
      <c r="A24" s="32">
        <f t="shared" si="4"/>
        <v>10</v>
      </c>
      <c r="B24" s="32">
        <f t="shared" si="5"/>
        <v>10</v>
      </c>
      <c r="C24" s="51" t="str">
        <f t="shared" si="6"/>
        <v>10°</v>
      </c>
      <c r="D24" s="2" t="s">
        <v>310</v>
      </c>
      <c r="E24" s="78" t="s">
        <v>384</v>
      </c>
      <c r="F24" s="39">
        <v>9</v>
      </c>
      <c r="G24" s="58">
        <v>3</v>
      </c>
      <c r="H24" s="30">
        <v>6</v>
      </c>
      <c r="I24" s="31">
        <v>0</v>
      </c>
      <c r="J24" s="20"/>
      <c r="K24" s="20" t="str">
        <f t="shared" si="0"/>
        <v>ok</v>
      </c>
      <c r="L24" s="20"/>
      <c r="M24" s="20"/>
    </row>
    <row r="25" spans="1:13" s="16" customFormat="1" ht="15.75">
      <c r="A25" s="32">
        <f t="shared" si="4"/>
      </c>
      <c r="B25" s="32">
        <f t="shared" si="5"/>
        <v>10</v>
      </c>
      <c r="C25" s="51">
        <f t="shared" si="6"/>
      </c>
      <c r="D25" s="2" t="s">
        <v>10</v>
      </c>
      <c r="E25" s="78" t="s">
        <v>380</v>
      </c>
      <c r="F25" s="39">
        <v>9</v>
      </c>
      <c r="G25" s="58">
        <v>6</v>
      </c>
      <c r="H25" s="30">
        <v>2</v>
      </c>
      <c r="I25" s="31">
        <v>1</v>
      </c>
      <c r="J25" s="20"/>
      <c r="K25" s="20" t="str">
        <f t="shared" si="0"/>
        <v>ok</v>
      </c>
      <c r="L25" s="20"/>
      <c r="M25" s="20"/>
    </row>
    <row r="26" spans="1:13" s="16" customFormat="1" ht="15.75">
      <c r="A26" s="32">
        <f t="shared" si="4"/>
      </c>
      <c r="B26" s="32">
        <f t="shared" si="5"/>
        <v>10</v>
      </c>
      <c r="C26" s="51">
        <f t="shared" si="6"/>
      </c>
      <c r="D26" s="2" t="s">
        <v>35</v>
      </c>
      <c r="E26" s="78" t="s">
        <v>364</v>
      </c>
      <c r="F26" s="39">
        <v>9</v>
      </c>
      <c r="G26" s="58">
        <v>8</v>
      </c>
      <c r="H26" s="30">
        <v>1</v>
      </c>
      <c r="I26" s="31">
        <v>0</v>
      </c>
      <c r="J26" s="20"/>
      <c r="K26" s="20" t="str">
        <f t="shared" si="0"/>
        <v>ok</v>
      </c>
      <c r="L26" s="20"/>
      <c r="M26" s="20"/>
    </row>
    <row r="27" spans="1:13" s="16" customFormat="1" ht="15.75">
      <c r="A27" s="32">
        <f t="shared" si="4"/>
      </c>
      <c r="B27" s="32">
        <f t="shared" si="5"/>
        <v>10</v>
      </c>
      <c r="C27" s="51">
        <f t="shared" si="6"/>
      </c>
      <c r="D27" s="2" t="s">
        <v>142</v>
      </c>
      <c r="E27" s="78" t="s">
        <v>379</v>
      </c>
      <c r="F27" s="39">
        <v>9</v>
      </c>
      <c r="G27" s="58">
        <v>5</v>
      </c>
      <c r="H27" s="30">
        <v>4</v>
      </c>
      <c r="I27" s="31">
        <v>0</v>
      </c>
      <c r="J27" s="20"/>
      <c r="K27" s="20" t="str">
        <f t="shared" si="0"/>
        <v>ok</v>
      </c>
      <c r="L27" s="20"/>
      <c r="M27" s="20"/>
    </row>
    <row r="28" spans="1:13" s="16" customFormat="1" ht="15.75">
      <c r="A28" s="32">
        <f t="shared" si="4"/>
      </c>
      <c r="B28" s="32">
        <f t="shared" si="5"/>
        <v>10</v>
      </c>
      <c r="C28" s="51">
        <f t="shared" si="6"/>
      </c>
      <c r="D28" s="2" t="s">
        <v>144</v>
      </c>
      <c r="E28" s="78" t="s">
        <v>360</v>
      </c>
      <c r="F28" s="39">
        <v>9</v>
      </c>
      <c r="G28" s="58">
        <v>9</v>
      </c>
      <c r="H28" s="30">
        <v>0</v>
      </c>
      <c r="I28" s="31">
        <v>0</v>
      </c>
      <c r="J28" s="20"/>
      <c r="K28" s="20" t="str">
        <f t="shared" si="0"/>
        <v>ok</v>
      </c>
      <c r="L28" s="20"/>
      <c r="M28" s="20"/>
    </row>
    <row r="29" spans="1:13" s="16" customFormat="1" ht="15.75">
      <c r="A29" s="32">
        <f t="shared" si="4"/>
      </c>
      <c r="B29" s="32">
        <f t="shared" si="5"/>
        <v>10</v>
      </c>
      <c r="C29" s="51">
        <f t="shared" si="6"/>
      </c>
      <c r="D29" s="2" t="s">
        <v>30</v>
      </c>
      <c r="E29" s="78" t="s">
        <v>385</v>
      </c>
      <c r="F29" s="39">
        <v>9</v>
      </c>
      <c r="G29" s="58">
        <v>4</v>
      </c>
      <c r="H29" s="30">
        <v>5</v>
      </c>
      <c r="I29" s="31">
        <v>0</v>
      </c>
      <c r="J29" s="20"/>
      <c r="K29" s="20" t="str">
        <f t="shared" si="0"/>
        <v>ok</v>
      </c>
      <c r="L29" s="20"/>
      <c r="M29" s="20"/>
    </row>
    <row r="30" spans="1:13" s="16" customFormat="1" ht="15.75">
      <c r="A30" s="32">
        <f t="shared" si="4"/>
        <v>11</v>
      </c>
      <c r="B30" s="32">
        <f t="shared" si="5"/>
        <v>11</v>
      </c>
      <c r="C30" s="51" t="str">
        <f t="shared" si="6"/>
        <v>11°</v>
      </c>
      <c r="D30" s="2" t="s">
        <v>28</v>
      </c>
      <c r="E30" s="78" t="s">
        <v>378</v>
      </c>
      <c r="F30" s="39">
        <v>8</v>
      </c>
      <c r="G30" s="58">
        <v>7</v>
      </c>
      <c r="H30" s="30">
        <v>1</v>
      </c>
      <c r="I30" s="31">
        <v>0</v>
      </c>
      <c r="J30" s="20"/>
      <c r="K30" s="20" t="str">
        <f t="shared" si="0"/>
        <v>ok</v>
      </c>
      <c r="L30" s="20"/>
      <c r="M30" s="20"/>
    </row>
    <row r="31" spans="1:13" s="16" customFormat="1" ht="15.75">
      <c r="A31" s="32">
        <f t="shared" si="4"/>
      </c>
      <c r="B31" s="32">
        <f t="shared" si="5"/>
        <v>11</v>
      </c>
      <c r="C31" s="51">
        <f t="shared" si="6"/>
      </c>
      <c r="D31" s="2" t="s">
        <v>141</v>
      </c>
      <c r="E31" s="78" t="s">
        <v>382</v>
      </c>
      <c r="F31" s="39">
        <v>8</v>
      </c>
      <c r="G31" s="58">
        <v>2</v>
      </c>
      <c r="H31" s="30">
        <v>5</v>
      </c>
      <c r="I31" s="31">
        <v>1</v>
      </c>
      <c r="J31" s="20"/>
      <c r="K31" s="20" t="str">
        <f t="shared" si="0"/>
        <v>ok</v>
      </c>
      <c r="L31" s="20"/>
      <c r="M31" s="20"/>
    </row>
    <row r="32" spans="1:13" s="16" customFormat="1" ht="15.75">
      <c r="A32" s="32">
        <f t="shared" si="4"/>
      </c>
      <c r="B32" s="32">
        <f t="shared" si="5"/>
        <v>11</v>
      </c>
      <c r="C32" s="51">
        <f t="shared" si="6"/>
      </c>
      <c r="D32" s="2" t="s">
        <v>253</v>
      </c>
      <c r="E32" s="78" t="s">
        <v>379</v>
      </c>
      <c r="F32" s="39">
        <v>8</v>
      </c>
      <c r="G32" s="58">
        <v>6</v>
      </c>
      <c r="H32" s="30">
        <v>2</v>
      </c>
      <c r="I32" s="31">
        <v>0</v>
      </c>
      <c r="J32" s="20"/>
      <c r="K32" s="20" t="str">
        <f t="shared" si="0"/>
        <v>ok</v>
      </c>
      <c r="L32" s="20"/>
      <c r="M32" s="20"/>
    </row>
    <row r="33" spans="1:13" s="16" customFormat="1" ht="15.75">
      <c r="A33" s="32">
        <f t="shared" si="4"/>
        <v>12</v>
      </c>
      <c r="B33" s="32">
        <f t="shared" si="5"/>
        <v>12</v>
      </c>
      <c r="C33" s="51" t="str">
        <f t="shared" si="6"/>
        <v>12°</v>
      </c>
      <c r="D33" s="2" t="s">
        <v>265</v>
      </c>
      <c r="E33" s="78" t="s">
        <v>381</v>
      </c>
      <c r="F33" s="39">
        <v>7</v>
      </c>
      <c r="G33" s="58">
        <v>4</v>
      </c>
      <c r="H33" s="30">
        <v>3</v>
      </c>
      <c r="I33" s="31">
        <v>0</v>
      </c>
      <c r="J33" s="20"/>
      <c r="K33" s="20" t="str">
        <f t="shared" si="0"/>
        <v>ok</v>
      </c>
      <c r="L33" s="20"/>
      <c r="M33" s="20"/>
    </row>
    <row r="34" spans="1:13" s="16" customFormat="1" ht="15.75">
      <c r="A34" s="32">
        <f t="shared" si="4"/>
      </c>
      <c r="B34" s="32">
        <f t="shared" si="5"/>
        <v>12</v>
      </c>
      <c r="C34" s="51">
        <f t="shared" si="6"/>
      </c>
      <c r="D34" s="2" t="s">
        <v>136</v>
      </c>
      <c r="E34" s="78" t="s">
        <v>387</v>
      </c>
      <c r="F34" s="39">
        <v>7</v>
      </c>
      <c r="G34" s="58">
        <v>0</v>
      </c>
      <c r="H34" s="30">
        <v>7</v>
      </c>
      <c r="I34" s="31">
        <v>0</v>
      </c>
      <c r="J34" s="20"/>
      <c r="K34" s="20" t="str">
        <f t="shared" si="0"/>
        <v>ok</v>
      </c>
      <c r="L34" s="20"/>
      <c r="M34" s="20"/>
    </row>
    <row r="35" spans="1:13" s="16" customFormat="1" ht="15.75">
      <c r="A35" s="32">
        <f t="shared" si="4"/>
      </c>
      <c r="B35" s="32">
        <f t="shared" si="5"/>
        <v>12</v>
      </c>
      <c r="C35" s="51">
        <f t="shared" si="6"/>
      </c>
      <c r="D35" s="2" t="s">
        <v>266</v>
      </c>
      <c r="E35" s="78" t="s">
        <v>387</v>
      </c>
      <c r="F35" s="39">
        <v>7</v>
      </c>
      <c r="G35" s="58">
        <v>7</v>
      </c>
      <c r="H35" s="30">
        <v>0</v>
      </c>
      <c r="I35" s="31">
        <v>0</v>
      </c>
      <c r="J35" s="20"/>
      <c r="K35" s="20" t="str">
        <f t="shared" si="0"/>
        <v>ok</v>
      </c>
      <c r="L35" s="20"/>
      <c r="M35" s="20"/>
    </row>
    <row r="36" spans="1:13" s="16" customFormat="1" ht="15.75">
      <c r="A36" s="32">
        <f t="shared" si="4"/>
      </c>
      <c r="B36" s="32">
        <f t="shared" si="5"/>
        <v>12</v>
      </c>
      <c r="C36" s="51">
        <f t="shared" si="6"/>
      </c>
      <c r="D36" s="2" t="s">
        <v>32</v>
      </c>
      <c r="E36" s="78" t="s">
        <v>364</v>
      </c>
      <c r="F36" s="39">
        <v>7</v>
      </c>
      <c r="G36" s="58">
        <v>7</v>
      </c>
      <c r="H36" s="30">
        <v>0</v>
      </c>
      <c r="I36" s="31">
        <v>0</v>
      </c>
      <c r="J36" s="20"/>
      <c r="K36" s="20" t="str">
        <f t="shared" si="0"/>
        <v>ok</v>
      </c>
      <c r="L36" s="20"/>
      <c r="M36" s="20"/>
    </row>
    <row r="37" spans="1:13" s="16" customFormat="1" ht="15.75">
      <c r="A37" s="32">
        <f t="shared" si="4"/>
      </c>
      <c r="B37" s="32">
        <f t="shared" si="5"/>
        <v>12</v>
      </c>
      <c r="C37" s="51">
        <f t="shared" si="6"/>
      </c>
      <c r="D37" s="2" t="s">
        <v>21</v>
      </c>
      <c r="E37" s="78" t="s">
        <v>379</v>
      </c>
      <c r="F37" s="39">
        <v>7</v>
      </c>
      <c r="G37" s="58">
        <v>6</v>
      </c>
      <c r="H37" s="30">
        <v>1</v>
      </c>
      <c r="I37" s="31">
        <v>0</v>
      </c>
      <c r="J37" s="20"/>
      <c r="K37" s="20" t="str">
        <f t="shared" si="0"/>
        <v>ok</v>
      </c>
      <c r="L37" s="20"/>
      <c r="M37" s="20"/>
    </row>
    <row r="38" spans="1:13" s="16" customFormat="1" ht="15.75">
      <c r="A38" s="32">
        <f t="shared" si="4"/>
      </c>
      <c r="B38" s="32">
        <f t="shared" si="5"/>
        <v>12</v>
      </c>
      <c r="C38" s="51">
        <f t="shared" si="6"/>
      </c>
      <c r="D38" s="2" t="s">
        <v>16</v>
      </c>
      <c r="E38" s="78" t="s">
        <v>385</v>
      </c>
      <c r="F38" s="39">
        <v>7</v>
      </c>
      <c r="G38" s="58">
        <v>6</v>
      </c>
      <c r="H38" s="30">
        <v>1</v>
      </c>
      <c r="I38" s="31">
        <v>0</v>
      </c>
      <c r="J38" s="20"/>
      <c r="K38" s="20" t="str">
        <f t="shared" si="0"/>
        <v>ok</v>
      </c>
      <c r="L38" s="20"/>
      <c r="M38" s="20"/>
    </row>
    <row r="39" spans="1:13" s="16" customFormat="1" ht="15.75">
      <c r="A39" s="32">
        <f t="shared" si="4"/>
      </c>
      <c r="B39" s="32">
        <f t="shared" si="5"/>
        <v>12</v>
      </c>
      <c r="C39" s="51">
        <f t="shared" si="6"/>
      </c>
      <c r="D39" s="2" t="s">
        <v>24</v>
      </c>
      <c r="E39" s="78" t="s">
        <v>383</v>
      </c>
      <c r="F39" s="39">
        <v>7</v>
      </c>
      <c r="G39" s="58">
        <v>5</v>
      </c>
      <c r="H39" s="30">
        <v>2</v>
      </c>
      <c r="I39" s="31">
        <v>0</v>
      </c>
      <c r="J39" s="20"/>
      <c r="K39" s="20" t="str">
        <f t="shared" si="0"/>
        <v>ok</v>
      </c>
      <c r="L39" s="20"/>
      <c r="M39" s="20"/>
    </row>
    <row r="40" spans="1:13" s="16" customFormat="1" ht="15.75">
      <c r="A40" s="32">
        <f t="shared" si="4"/>
      </c>
      <c r="B40" s="32">
        <f t="shared" si="5"/>
        <v>12</v>
      </c>
      <c r="C40" s="51">
        <f t="shared" si="6"/>
      </c>
      <c r="D40" s="2" t="s">
        <v>147</v>
      </c>
      <c r="E40" s="78" t="s">
        <v>383</v>
      </c>
      <c r="F40" s="39">
        <v>7</v>
      </c>
      <c r="G40" s="58">
        <v>5</v>
      </c>
      <c r="H40" s="30">
        <v>0</v>
      </c>
      <c r="I40" s="31">
        <v>2</v>
      </c>
      <c r="J40" s="20"/>
      <c r="K40" s="20" t="str">
        <f t="shared" si="0"/>
        <v>ok</v>
      </c>
      <c r="L40" s="20"/>
      <c r="M40" s="20"/>
    </row>
    <row r="41" spans="1:13" s="16" customFormat="1" ht="15.75">
      <c r="A41" s="32">
        <f t="shared" si="4"/>
        <v>13</v>
      </c>
      <c r="B41" s="32">
        <f t="shared" si="5"/>
        <v>13</v>
      </c>
      <c r="C41" s="51" t="str">
        <f t="shared" si="6"/>
        <v>13°</v>
      </c>
      <c r="D41" s="2" t="s">
        <v>20</v>
      </c>
      <c r="E41" s="78" t="s">
        <v>384</v>
      </c>
      <c r="F41" s="39">
        <v>6</v>
      </c>
      <c r="G41" s="58">
        <v>6</v>
      </c>
      <c r="H41" s="30">
        <v>0</v>
      </c>
      <c r="I41" s="31">
        <v>0</v>
      </c>
      <c r="J41" s="20"/>
      <c r="K41" s="20" t="str">
        <f t="shared" si="0"/>
        <v>ok</v>
      </c>
      <c r="L41" s="20"/>
      <c r="M41" s="20"/>
    </row>
    <row r="42" spans="1:13" s="16" customFormat="1" ht="15.75">
      <c r="A42" s="32">
        <f t="shared" si="4"/>
      </c>
      <c r="B42" s="32">
        <f t="shared" si="5"/>
        <v>13</v>
      </c>
      <c r="C42" s="51">
        <f t="shared" si="6"/>
      </c>
      <c r="D42" s="2" t="s">
        <v>260</v>
      </c>
      <c r="E42" s="78" t="s">
        <v>378</v>
      </c>
      <c r="F42" s="39">
        <v>6</v>
      </c>
      <c r="G42" s="58">
        <v>5</v>
      </c>
      <c r="H42" s="30">
        <v>1</v>
      </c>
      <c r="I42" s="31">
        <v>0</v>
      </c>
      <c r="J42" s="20"/>
      <c r="K42" s="20" t="str">
        <f t="shared" si="0"/>
        <v>ok</v>
      </c>
      <c r="L42" s="20"/>
      <c r="M42" s="20"/>
    </row>
    <row r="43" spans="1:13" s="16" customFormat="1" ht="15.75">
      <c r="A43" s="32">
        <f t="shared" si="4"/>
      </c>
      <c r="B43" s="32">
        <f t="shared" si="5"/>
        <v>13</v>
      </c>
      <c r="C43" s="51">
        <f t="shared" si="6"/>
      </c>
      <c r="D43" s="2" t="s">
        <v>140</v>
      </c>
      <c r="E43" s="78" t="s">
        <v>382</v>
      </c>
      <c r="F43" s="39">
        <v>6</v>
      </c>
      <c r="G43" s="58">
        <v>6</v>
      </c>
      <c r="H43" s="30">
        <v>0</v>
      </c>
      <c r="I43" s="31">
        <v>0</v>
      </c>
      <c r="J43" s="20"/>
      <c r="K43" s="20" t="str">
        <f t="shared" si="0"/>
        <v>ok</v>
      </c>
      <c r="L43" s="20"/>
      <c r="M43" s="20"/>
    </row>
    <row r="44" spans="1:13" s="16" customFormat="1" ht="15.75">
      <c r="A44" s="32">
        <f t="shared" si="4"/>
      </c>
      <c r="B44" s="32">
        <f t="shared" si="5"/>
        <v>13</v>
      </c>
      <c r="C44" s="51">
        <f t="shared" si="6"/>
      </c>
      <c r="D44" s="2" t="s">
        <v>232</v>
      </c>
      <c r="E44" s="78" t="s">
        <v>385</v>
      </c>
      <c r="F44" s="39">
        <v>6</v>
      </c>
      <c r="G44" s="58">
        <v>0</v>
      </c>
      <c r="H44" s="30">
        <v>5</v>
      </c>
      <c r="I44" s="31">
        <v>1</v>
      </c>
      <c r="J44" s="20"/>
      <c r="K44" s="20" t="str">
        <f t="shared" si="0"/>
        <v>ok</v>
      </c>
      <c r="L44" s="20"/>
      <c r="M44" s="20"/>
    </row>
    <row r="45" spans="1:13" s="16" customFormat="1" ht="15.75">
      <c r="A45" s="32">
        <f t="shared" si="4"/>
        <v>14</v>
      </c>
      <c r="B45" s="32">
        <f t="shared" si="5"/>
        <v>14</v>
      </c>
      <c r="C45" s="51" t="str">
        <f t="shared" si="6"/>
        <v>14°</v>
      </c>
      <c r="D45" s="2" t="s">
        <v>47</v>
      </c>
      <c r="E45" s="78" t="s">
        <v>381</v>
      </c>
      <c r="F45" s="39">
        <v>5</v>
      </c>
      <c r="G45" s="58">
        <v>0</v>
      </c>
      <c r="H45" s="30">
        <v>2</v>
      </c>
      <c r="I45" s="31">
        <v>3</v>
      </c>
      <c r="J45" s="20"/>
      <c r="K45" s="20" t="str">
        <f t="shared" si="0"/>
        <v>ok</v>
      </c>
      <c r="L45" s="20"/>
      <c r="M45" s="20"/>
    </row>
    <row r="46" spans="1:13" s="16" customFormat="1" ht="15.75">
      <c r="A46" s="32">
        <f t="shared" si="4"/>
      </c>
      <c r="B46" s="32">
        <f t="shared" si="5"/>
        <v>14</v>
      </c>
      <c r="C46" s="51">
        <f t="shared" si="6"/>
      </c>
      <c r="D46" s="2" t="s">
        <v>270</v>
      </c>
      <c r="E46" s="78" t="s">
        <v>380</v>
      </c>
      <c r="F46" s="39">
        <v>5</v>
      </c>
      <c r="G46" s="58">
        <v>3</v>
      </c>
      <c r="H46" s="30">
        <v>2</v>
      </c>
      <c r="I46" s="31">
        <v>0</v>
      </c>
      <c r="J46" s="20"/>
      <c r="K46" s="20" t="str">
        <f t="shared" si="0"/>
        <v>ok</v>
      </c>
      <c r="L46" s="20"/>
      <c r="M46" s="20"/>
    </row>
    <row r="47" spans="1:13" s="16" customFormat="1" ht="15.75">
      <c r="A47" s="32">
        <f t="shared" si="4"/>
      </c>
      <c r="B47" s="32">
        <f t="shared" si="5"/>
        <v>14</v>
      </c>
      <c r="C47" s="51">
        <f t="shared" si="6"/>
      </c>
      <c r="D47" s="2" t="s">
        <v>9</v>
      </c>
      <c r="E47" s="78" t="s">
        <v>380</v>
      </c>
      <c r="F47" s="39">
        <v>5</v>
      </c>
      <c r="G47" s="58">
        <v>1</v>
      </c>
      <c r="H47" s="30">
        <v>4</v>
      </c>
      <c r="I47" s="31">
        <v>0</v>
      </c>
      <c r="J47" s="20"/>
      <c r="K47" s="20" t="str">
        <f t="shared" si="0"/>
        <v>ok</v>
      </c>
      <c r="L47" s="20"/>
      <c r="M47" s="20"/>
    </row>
    <row r="48" spans="1:13" s="16" customFormat="1" ht="15.75">
      <c r="A48" s="32">
        <f t="shared" si="4"/>
      </c>
      <c r="B48" s="32">
        <f t="shared" si="5"/>
        <v>14</v>
      </c>
      <c r="C48" s="51">
        <f t="shared" si="6"/>
      </c>
      <c r="D48" s="2" t="s">
        <v>252</v>
      </c>
      <c r="E48" s="78" t="s">
        <v>379</v>
      </c>
      <c r="F48" s="39">
        <v>5</v>
      </c>
      <c r="G48" s="58">
        <v>5</v>
      </c>
      <c r="H48" s="30">
        <v>0</v>
      </c>
      <c r="I48" s="31">
        <v>0</v>
      </c>
      <c r="J48" s="20"/>
      <c r="K48" s="20" t="str">
        <f t="shared" si="0"/>
        <v>ok</v>
      </c>
      <c r="L48" s="20"/>
      <c r="M48" s="20"/>
    </row>
    <row r="49" spans="1:13" s="16" customFormat="1" ht="15.75">
      <c r="A49" s="32">
        <f t="shared" si="4"/>
      </c>
      <c r="B49" s="32">
        <f t="shared" si="5"/>
        <v>14</v>
      </c>
      <c r="C49" s="51">
        <f t="shared" si="6"/>
      </c>
      <c r="D49" s="2" t="s">
        <v>307</v>
      </c>
      <c r="E49" s="78" t="s">
        <v>360</v>
      </c>
      <c r="F49" s="39">
        <v>5</v>
      </c>
      <c r="G49" s="58">
        <v>5</v>
      </c>
      <c r="H49" s="30">
        <v>0</v>
      </c>
      <c r="I49" s="31">
        <v>0</v>
      </c>
      <c r="J49" s="20"/>
      <c r="K49" s="20" t="str">
        <f t="shared" si="0"/>
        <v>ok</v>
      </c>
      <c r="L49" s="20"/>
      <c r="M49" s="20"/>
    </row>
    <row r="50" spans="1:13" s="16" customFormat="1" ht="15.75">
      <c r="A50" s="32">
        <f t="shared" si="4"/>
      </c>
      <c r="B50" s="32">
        <f t="shared" si="5"/>
        <v>14</v>
      </c>
      <c r="C50" s="51">
        <f t="shared" si="6"/>
      </c>
      <c r="D50" s="2" t="s">
        <v>254</v>
      </c>
      <c r="E50" s="78" t="s">
        <v>385</v>
      </c>
      <c r="F50" s="39">
        <v>5</v>
      </c>
      <c r="G50" s="58">
        <v>5</v>
      </c>
      <c r="H50" s="30">
        <v>0</v>
      </c>
      <c r="I50" s="31">
        <v>0</v>
      </c>
      <c r="J50" s="20"/>
      <c r="K50" s="20" t="str">
        <f t="shared" si="0"/>
        <v>ok</v>
      </c>
      <c r="L50" s="20"/>
      <c r="M50" s="20"/>
    </row>
    <row r="51" spans="1:13" s="16" customFormat="1" ht="15.75">
      <c r="A51" s="32">
        <f t="shared" si="4"/>
        <v>15</v>
      </c>
      <c r="B51" s="32">
        <f t="shared" si="5"/>
        <v>15</v>
      </c>
      <c r="C51" s="51" t="str">
        <f t="shared" si="6"/>
        <v>15°</v>
      </c>
      <c r="D51" s="2" t="s">
        <v>301</v>
      </c>
      <c r="E51" s="78" t="s">
        <v>381</v>
      </c>
      <c r="F51" s="39">
        <v>4</v>
      </c>
      <c r="G51" s="58">
        <v>0</v>
      </c>
      <c r="H51" s="30">
        <v>4</v>
      </c>
      <c r="I51" s="31">
        <v>0</v>
      </c>
      <c r="J51" s="20"/>
      <c r="K51" s="20" t="str">
        <f t="shared" si="0"/>
        <v>ok</v>
      </c>
      <c r="L51" s="20"/>
      <c r="M51" s="20"/>
    </row>
    <row r="52" spans="1:13" s="16" customFormat="1" ht="15.75">
      <c r="A52" s="32">
        <f t="shared" si="4"/>
      </c>
      <c r="B52" s="32">
        <f t="shared" si="5"/>
        <v>15</v>
      </c>
      <c r="C52" s="51">
        <f t="shared" si="6"/>
      </c>
      <c r="D52" s="2" t="s">
        <v>133</v>
      </c>
      <c r="E52" s="78" t="s">
        <v>381</v>
      </c>
      <c r="F52" s="39">
        <v>4</v>
      </c>
      <c r="G52" s="58">
        <v>4</v>
      </c>
      <c r="H52" s="30">
        <v>0</v>
      </c>
      <c r="I52" s="31">
        <v>0</v>
      </c>
      <c r="J52" s="20"/>
      <c r="K52" s="20" t="str">
        <f t="shared" si="0"/>
        <v>ok</v>
      </c>
      <c r="L52" s="20"/>
      <c r="M52" s="20"/>
    </row>
    <row r="53" spans="1:13" s="16" customFormat="1" ht="15.75">
      <c r="A53" s="32">
        <f t="shared" si="4"/>
      </c>
      <c r="B53" s="32">
        <f t="shared" si="5"/>
        <v>15</v>
      </c>
      <c r="C53" s="51">
        <f t="shared" si="6"/>
      </c>
      <c r="D53" s="2" t="s">
        <v>205</v>
      </c>
      <c r="E53" s="78" t="s">
        <v>378</v>
      </c>
      <c r="F53" s="39">
        <v>4</v>
      </c>
      <c r="G53" s="58">
        <v>3</v>
      </c>
      <c r="H53" s="30">
        <v>1</v>
      </c>
      <c r="I53" s="31">
        <v>0</v>
      </c>
      <c r="J53" s="20"/>
      <c r="K53" s="20" t="str">
        <f t="shared" si="0"/>
        <v>ok</v>
      </c>
      <c r="L53" s="20"/>
      <c r="M53" s="20"/>
    </row>
    <row r="54" spans="1:13" s="16" customFormat="1" ht="15.75">
      <c r="A54" s="32">
        <f t="shared" si="4"/>
      </c>
      <c r="B54" s="32">
        <f t="shared" si="5"/>
        <v>15</v>
      </c>
      <c r="C54" s="51">
        <f t="shared" si="6"/>
      </c>
      <c r="D54" s="2" t="s">
        <v>25</v>
      </c>
      <c r="E54" s="78" t="s">
        <v>387</v>
      </c>
      <c r="F54" s="39">
        <v>4</v>
      </c>
      <c r="G54" s="58">
        <v>3</v>
      </c>
      <c r="H54" s="30">
        <v>1</v>
      </c>
      <c r="I54" s="31">
        <v>0</v>
      </c>
      <c r="J54" s="20"/>
      <c r="K54" s="20" t="str">
        <f t="shared" si="0"/>
        <v>ok</v>
      </c>
      <c r="L54" s="20"/>
      <c r="M54" s="20"/>
    </row>
    <row r="55" spans="1:13" s="16" customFormat="1" ht="15.75">
      <c r="A55" s="32">
        <f t="shared" si="4"/>
      </c>
      <c r="B55" s="32">
        <f t="shared" si="5"/>
        <v>15</v>
      </c>
      <c r="C55" s="51">
        <f t="shared" si="6"/>
      </c>
      <c r="D55" s="2" t="s">
        <v>49</v>
      </c>
      <c r="E55" s="78" t="s">
        <v>380</v>
      </c>
      <c r="F55" s="39">
        <v>4</v>
      </c>
      <c r="G55" s="58">
        <v>4</v>
      </c>
      <c r="H55" s="30">
        <v>0</v>
      </c>
      <c r="I55" s="31">
        <v>0</v>
      </c>
      <c r="J55" s="20"/>
      <c r="K55" s="20" t="str">
        <f t="shared" si="0"/>
        <v>ok</v>
      </c>
      <c r="L55" s="20"/>
      <c r="M55" s="20"/>
    </row>
    <row r="56" spans="1:13" s="16" customFormat="1" ht="15.75">
      <c r="A56" s="32">
        <f t="shared" si="4"/>
      </c>
      <c r="B56" s="32">
        <f t="shared" si="5"/>
        <v>15</v>
      </c>
      <c r="C56" s="51">
        <f t="shared" si="6"/>
      </c>
      <c r="D56" s="2" t="s">
        <v>137</v>
      </c>
      <c r="E56" s="78" t="s">
        <v>380</v>
      </c>
      <c r="F56" s="39">
        <v>4</v>
      </c>
      <c r="G56" s="58">
        <v>3</v>
      </c>
      <c r="H56" s="30">
        <v>1</v>
      </c>
      <c r="I56" s="31">
        <v>0</v>
      </c>
      <c r="J56" s="20"/>
      <c r="K56" s="20" t="str">
        <f t="shared" si="0"/>
        <v>ok</v>
      </c>
      <c r="L56" s="20"/>
      <c r="M56" s="20"/>
    </row>
    <row r="57" spans="1:13" s="16" customFormat="1" ht="15.75">
      <c r="A57" s="32">
        <f t="shared" si="4"/>
      </c>
      <c r="B57" s="32">
        <f t="shared" si="5"/>
        <v>15</v>
      </c>
      <c r="C57" s="51">
        <f t="shared" si="6"/>
      </c>
      <c r="D57" s="2" t="s">
        <v>138</v>
      </c>
      <c r="E57" s="78" t="s">
        <v>380</v>
      </c>
      <c r="F57" s="39">
        <v>4</v>
      </c>
      <c r="G57" s="58">
        <v>4</v>
      </c>
      <c r="H57" s="30">
        <v>0</v>
      </c>
      <c r="I57" s="31">
        <v>0</v>
      </c>
      <c r="J57" s="20"/>
      <c r="K57" s="20" t="str">
        <f t="shared" si="0"/>
        <v>ok</v>
      </c>
      <c r="L57" s="20"/>
      <c r="M57" s="20"/>
    </row>
    <row r="58" spans="1:13" s="16" customFormat="1" ht="15.75">
      <c r="A58" s="32">
        <f t="shared" si="4"/>
      </c>
      <c r="B58" s="32">
        <f t="shared" si="5"/>
        <v>15</v>
      </c>
      <c r="C58" s="51">
        <f t="shared" si="6"/>
      </c>
      <c r="D58" s="2" t="s">
        <v>304</v>
      </c>
      <c r="E58" s="78" t="s">
        <v>380</v>
      </c>
      <c r="F58" s="39">
        <v>4</v>
      </c>
      <c r="G58" s="58">
        <v>4</v>
      </c>
      <c r="H58" s="30">
        <v>0</v>
      </c>
      <c r="I58" s="31">
        <v>0</v>
      </c>
      <c r="J58" s="20"/>
      <c r="K58" s="20" t="str">
        <f t="shared" si="0"/>
        <v>ok</v>
      </c>
      <c r="L58" s="20"/>
      <c r="M58" s="20"/>
    </row>
    <row r="59" spans="1:13" s="16" customFormat="1" ht="15.75">
      <c r="A59" s="32">
        <f t="shared" si="4"/>
      </c>
      <c r="B59" s="32">
        <f t="shared" si="5"/>
        <v>15</v>
      </c>
      <c r="C59" s="51">
        <f t="shared" si="6"/>
      </c>
      <c r="D59" s="2" t="s">
        <v>249</v>
      </c>
      <c r="E59" s="78" t="s">
        <v>364</v>
      </c>
      <c r="F59" s="39">
        <v>4</v>
      </c>
      <c r="G59" s="58">
        <v>4</v>
      </c>
      <c r="H59" s="30">
        <v>0</v>
      </c>
      <c r="I59" s="31">
        <v>0</v>
      </c>
      <c r="J59" s="20"/>
      <c r="K59" s="20" t="str">
        <f t="shared" si="0"/>
        <v>ok</v>
      </c>
      <c r="L59" s="20"/>
      <c r="M59" s="20"/>
    </row>
    <row r="60" spans="1:13" s="16" customFormat="1" ht="15.75">
      <c r="A60" s="32">
        <f t="shared" si="4"/>
      </c>
      <c r="B60" s="32">
        <f t="shared" si="5"/>
        <v>15</v>
      </c>
      <c r="C60" s="51">
        <f t="shared" si="6"/>
      </c>
      <c r="D60" s="2" t="s">
        <v>262</v>
      </c>
      <c r="E60" s="78" t="s">
        <v>382</v>
      </c>
      <c r="F60" s="39">
        <v>4</v>
      </c>
      <c r="G60" s="58">
        <v>2</v>
      </c>
      <c r="H60" s="30">
        <v>2</v>
      </c>
      <c r="I60" s="31">
        <v>0</v>
      </c>
      <c r="J60" s="20"/>
      <c r="K60" s="20" t="str">
        <f t="shared" si="0"/>
        <v>ok</v>
      </c>
      <c r="L60" s="20"/>
      <c r="M60" s="20"/>
    </row>
    <row r="61" spans="1:13" s="16" customFormat="1" ht="15.75">
      <c r="A61" s="32">
        <f t="shared" si="4"/>
      </c>
      <c r="B61" s="32">
        <f t="shared" si="5"/>
        <v>15</v>
      </c>
      <c r="C61" s="51">
        <f t="shared" si="6"/>
      </c>
      <c r="D61" s="2" t="s">
        <v>194</v>
      </c>
      <c r="E61" s="78" t="s">
        <v>382</v>
      </c>
      <c r="F61" s="39">
        <v>4</v>
      </c>
      <c r="G61" s="58">
        <v>4</v>
      </c>
      <c r="H61" s="30">
        <v>0</v>
      </c>
      <c r="I61" s="31">
        <v>0</v>
      </c>
      <c r="J61" s="20"/>
      <c r="K61" s="20" t="str">
        <f t="shared" si="0"/>
        <v>ok</v>
      </c>
      <c r="L61" s="20"/>
      <c r="M61" s="20"/>
    </row>
    <row r="62" spans="1:13" s="16" customFormat="1" ht="15.75">
      <c r="A62" s="32">
        <f t="shared" si="4"/>
      </c>
      <c r="B62" s="32">
        <f t="shared" si="5"/>
        <v>15</v>
      </c>
      <c r="C62" s="51">
        <f t="shared" si="6"/>
      </c>
      <c r="D62" s="2" t="s">
        <v>207</v>
      </c>
      <c r="E62" s="78" t="s">
        <v>385</v>
      </c>
      <c r="F62" s="39">
        <v>4</v>
      </c>
      <c r="G62" s="58">
        <v>2</v>
      </c>
      <c r="H62" s="30">
        <v>2</v>
      </c>
      <c r="I62" s="31">
        <v>0</v>
      </c>
      <c r="J62" s="20"/>
      <c r="K62" s="20" t="str">
        <f t="shared" si="0"/>
        <v>ok</v>
      </c>
      <c r="L62" s="20"/>
      <c r="M62" s="20"/>
    </row>
    <row r="63" spans="1:13" s="16" customFormat="1" ht="15.75">
      <c r="A63" s="32">
        <f t="shared" si="4"/>
        <v>16</v>
      </c>
      <c r="B63" s="32">
        <f t="shared" si="5"/>
        <v>16</v>
      </c>
      <c r="C63" s="51" t="str">
        <f t="shared" si="6"/>
        <v>16°</v>
      </c>
      <c r="D63" s="2" t="s">
        <v>206</v>
      </c>
      <c r="E63" s="78" t="s">
        <v>387</v>
      </c>
      <c r="F63" s="39">
        <v>3</v>
      </c>
      <c r="G63" s="58">
        <v>3</v>
      </c>
      <c r="H63" s="30">
        <v>0</v>
      </c>
      <c r="I63" s="31">
        <v>0</v>
      </c>
      <c r="J63" s="20"/>
      <c r="K63" s="20" t="str">
        <f t="shared" si="0"/>
        <v>ok</v>
      </c>
      <c r="L63" s="20"/>
      <c r="M63" s="20"/>
    </row>
    <row r="64" spans="1:13" s="16" customFormat="1" ht="15.75">
      <c r="A64" s="32">
        <f t="shared" si="4"/>
      </c>
      <c r="B64" s="32">
        <f t="shared" si="5"/>
        <v>16</v>
      </c>
      <c r="C64" s="51">
        <f t="shared" si="6"/>
      </c>
      <c r="D64" s="2" t="s">
        <v>31</v>
      </c>
      <c r="E64" s="78" t="s">
        <v>387</v>
      </c>
      <c r="F64" s="39">
        <v>3</v>
      </c>
      <c r="G64" s="58">
        <v>3</v>
      </c>
      <c r="H64" s="30">
        <v>0</v>
      </c>
      <c r="I64" s="31">
        <v>0</v>
      </c>
      <c r="J64" s="20"/>
      <c r="K64" s="20" t="str">
        <f t="shared" si="0"/>
        <v>ok</v>
      </c>
      <c r="L64" s="20"/>
      <c r="M64" s="20"/>
    </row>
    <row r="65" spans="1:13" s="16" customFormat="1" ht="15.75">
      <c r="A65" s="32">
        <f t="shared" si="4"/>
      </c>
      <c r="B65" s="32">
        <f t="shared" si="5"/>
        <v>16</v>
      </c>
      <c r="C65" s="51">
        <f t="shared" si="6"/>
      </c>
      <c r="D65" s="2" t="s">
        <v>50</v>
      </c>
      <c r="E65" s="78" t="s">
        <v>380</v>
      </c>
      <c r="F65" s="39">
        <v>3</v>
      </c>
      <c r="G65" s="58">
        <v>3</v>
      </c>
      <c r="H65" s="30">
        <v>0</v>
      </c>
      <c r="I65" s="31">
        <v>0</v>
      </c>
      <c r="J65" s="20"/>
      <c r="K65" s="20" t="str">
        <f aca="true" t="shared" si="7" ref="K65:K128">IF(F65="","",IF(SUM(G65:I65)=F65,"ok","ERRORE"))</f>
        <v>ok</v>
      </c>
      <c r="L65" s="20"/>
      <c r="M65" s="20"/>
    </row>
    <row r="66" spans="1:13" s="16" customFormat="1" ht="15.75">
      <c r="A66" s="32">
        <f t="shared" si="4"/>
      </c>
      <c r="B66" s="32">
        <f t="shared" si="5"/>
        <v>16</v>
      </c>
      <c r="C66" s="51">
        <f t="shared" si="6"/>
      </c>
      <c r="D66" s="2" t="s">
        <v>250</v>
      </c>
      <c r="E66" s="78" t="s">
        <v>364</v>
      </c>
      <c r="F66" s="39">
        <v>3</v>
      </c>
      <c r="G66" s="58">
        <v>3</v>
      </c>
      <c r="H66" s="30">
        <v>0</v>
      </c>
      <c r="I66" s="31">
        <v>0</v>
      </c>
      <c r="J66" s="20"/>
      <c r="K66" s="20" t="str">
        <f t="shared" si="7"/>
        <v>ok</v>
      </c>
      <c r="L66" s="20"/>
      <c r="M66" s="20"/>
    </row>
    <row r="67" spans="1:13" s="16" customFormat="1" ht="15.75">
      <c r="A67" s="32">
        <f t="shared" si="4"/>
      </c>
      <c r="B67" s="32">
        <f t="shared" si="5"/>
        <v>16</v>
      </c>
      <c r="C67" s="51">
        <f t="shared" si="6"/>
      </c>
      <c r="D67" s="2" t="s">
        <v>13</v>
      </c>
      <c r="E67" s="78" t="s">
        <v>382</v>
      </c>
      <c r="F67" s="39">
        <v>3</v>
      </c>
      <c r="G67" s="58">
        <v>1</v>
      </c>
      <c r="H67" s="30">
        <v>1</v>
      </c>
      <c r="I67" s="31">
        <v>1</v>
      </c>
      <c r="J67" s="20"/>
      <c r="K67" s="20" t="str">
        <f t="shared" si="7"/>
        <v>ok</v>
      </c>
      <c r="L67" s="20"/>
      <c r="M67" s="20"/>
    </row>
    <row r="68" spans="1:13" s="16" customFormat="1" ht="15.75">
      <c r="A68" s="32">
        <f t="shared" si="4"/>
      </c>
      <c r="B68" s="32">
        <f t="shared" si="5"/>
        <v>16</v>
      </c>
      <c r="C68" s="51">
        <f t="shared" si="6"/>
      </c>
      <c r="D68" s="2" t="s">
        <v>33</v>
      </c>
      <c r="E68" s="78" t="s">
        <v>383</v>
      </c>
      <c r="F68" s="39">
        <v>3</v>
      </c>
      <c r="G68" s="58">
        <v>3</v>
      </c>
      <c r="H68" s="30">
        <v>0</v>
      </c>
      <c r="I68" s="31">
        <v>0</v>
      </c>
      <c r="J68" s="20"/>
      <c r="K68" s="20" t="str">
        <f t="shared" si="7"/>
        <v>ok</v>
      </c>
      <c r="L68" s="20"/>
      <c r="M68" s="20"/>
    </row>
    <row r="69" spans="1:13" s="16" customFormat="1" ht="15.75">
      <c r="A69" s="32">
        <f t="shared" si="4"/>
      </c>
      <c r="B69" s="32">
        <f t="shared" si="5"/>
        <v>16</v>
      </c>
      <c r="C69" s="51">
        <f t="shared" si="6"/>
      </c>
      <c r="D69" s="2" t="s">
        <v>55</v>
      </c>
      <c r="E69" s="78" t="s">
        <v>383</v>
      </c>
      <c r="F69" s="39">
        <v>3</v>
      </c>
      <c r="G69" s="58">
        <v>3</v>
      </c>
      <c r="H69" s="30">
        <v>0</v>
      </c>
      <c r="I69" s="31">
        <v>0</v>
      </c>
      <c r="J69" s="20"/>
      <c r="K69" s="20" t="str">
        <f t="shared" si="7"/>
        <v>ok</v>
      </c>
      <c r="L69" s="20"/>
      <c r="M69" s="20"/>
    </row>
    <row r="70" spans="1:13" s="16" customFormat="1" ht="15.75">
      <c r="A70" s="32">
        <f t="shared" si="4"/>
      </c>
      <c r="B70" s="32">
        <f t="shared" si="5"/>
        <v>16</v>
      </c>
      <c r="C70" s="51">
        <f t="shared" si="6"/>
      </c>
      <c r="D70" s="2" t="s">
        <v>208</v>
      </c>
      <c r="E70" s="78" t="s">
        <v>397</v>
      </c>
      <c r="F70" s="39">
        <v>3</v>
      </c>
      <c r="G70" s="58">
        <v>1</v>
      </c>
      <c r="H70" s="30">
        <v>2</v>
      </c>
      <c r="I70" s="31">
        <v>0</v>
      </c>
      <c r="J70" s="20"/>
      <c r="K70" s="20" t="str">
        <f t="shared" si="7"/>
        <v>ok</v>
      </c>
      <c r="L70" s="20"/>
      <c r="M70" s="20"/>
    </row>
    <row r="71" spans="1:13" s="16" customFormat="1" ht="15.75">
      <c r="A71" s="32">
        <f t="shared" si="4"/>
        <v>17</v>
      </c>
      <c r="B71" s="32">
        <f t="shared" si="5"/>
        <v>17</v>
      </c>
      <c r="C71" s="51" t="str">
        <f t="shared" si="6"/>
        <v>17°</v>
      </c>
      <c r="D71" s="2" t="s">
        <v>264</v>
      </c>
      <c r="E71" s="78" t="s">
        <v>384</v>
      </c>
      <c r="F71" s="39">
        <v>2</v>
      </c>
      <c r="G71" s="58">
        <v>2</v>
      </c>
      <c r="H71" s="30">
        <v>0</v>
      </c>
      <c r="I71" s="31">
        <v>0</v>
      </c>
      <c r="J71" s="20"/>
      <c r="K71" s="20" t="str">
        <f t="shared" si="7"/>
        <v>ok</v>
      </c>
      <c r="L71" s="20"/>
      <c r="M71" s="20"/>
    </row>
    <row r="72" spans="1:13" s="16" customFormat="1" ht="15.75">
      <c r="A72" s="32">
        <f t="shared" si="4"/>
      </c>
      <c r="B72" s="32">
        <f t="shared" si="5"/>
        <v>17</v>
      </c>
      <c r="C72" s="51">
        <f t="shared" si="6"/>
      </c>
      <c r="D72" s="2" t="s">
        <v>26</v>
      </c>
      <c r="E72" s="78" t="s">
        <v>384</v>
      </c>
      <c r="F72" s="39">
        <v>2</v>
      </c>
      <c r="G72" s="58">
        <v>2</v>
      </c>
      <c r="H72" s="30">
        <v>0</v>
      </c>
      <c r="I72" s="31">
        <v>0</v>
      </c>
      <c r="J72" s="20"/>
      <c r="K72" s="20" t="str">
        <f t="shared" si="7"/>
        <v>ok</v>
      </c>
      <c r="L72" s="20"/>
      <c r="M72" s="20"/>
    </row>
    <row r="73" spans="1:13" s="16" customFormat="1" ht="15.75">
      <c r="A73" s="32">
        <f t="shared" si="4"/>
      </c>
      <c r="B73" s="32">
        <f t="shared" si="5"/>
        <v>17</v>
      </c>
      <c r="C73" s="51">
        <f t="shared" si="6"/>
      </c>
      <c r="D73" s="2" t="s">
        <v>309</v>
      </c>
      <c r="E73" s="78" t="s">
        <v>384</v>
      </c>
      <c r="F73" s="39">
        <v>2</v>
      </c>
      <c r="G73" s="58">
        <v>2</v>
      </c>
      <c r="H73" s="30">
        <v>0</v>
      </c>
      <c r="I73" s="31">
        <v>0</v>
      </c>
      <c r="J73" s="20"/>
      <c r="K73" s="20" t="str">
        <f t="shared" si="7"/>
        <v>ok</v>
      </c>
      <c r="L73" s="20"/>
      <c r="M73" s="20"/>
    </row>
    <row r="74" spans="1:13" s="16" customFormat="1" ht="15.75">
      <c r="A74" s="32">
        <f t="shared" si="4"/>
      </c>
      <c r="B74" s="32">
        <f t="shared" si="5"/>
        <v>17</v>
      </c>
      <c r="C74" s="51">
        <f t="shared" si="6"/>
      </c>
      <c r="D74" s="2" t="s">
        <v>300</v>
      </c>
      <c r="E74" s="78" t="s">
        <v>381</v>
      </c>
      <c r="F74" s="39">
        <v>2</v>
      </c>
      <c r="G74" s="58">
        <v>0</v>
      </c>
      <c r="H74" s="30">
        <v>2</v>
      </c>
      <c r="I74" s="31">
        <v>0</v>
      </c>
      <c r="J74" s="20"/>
      <c r="K74" s="20" t="str">
        <f t="shared" si="7"/>
        <v>ok</v>
      </c>
      <c r="L74" s="20"/>
      <c r="M74" s="20"/>
    </row>
    <row r="75" spans="1:13" s="16" customFormat="1" ht="15.75">
      <c r="A75" s="32">
        <f aca="true" t="shared" si="8" ref="A75:A138">IF(B75="","",IF(B75=1,IF(B74="",1,""),IF(B74=B75,"",IF(B75&gt;B74,IF(D76="","",B75),""))))</f>
      </c>
      <c r="B75" s="32">
        <f aca="true" t="shared" si="9" ref="B75:B138">IF(D75="","",IF(F74="TOTALE",1,IF(F74&gt;F75,B74+1,IF(F74=F75,B74,""))))</f>
        <v>17</v>
      </c>
      <c r="C75" s="51">
        <f aca="true" t="shared" si="10" ref="C75:C138">IF(A75="","",A75&amp;"°")</f>
      </c>
      <c r="D75" s="2" t="s">
        <v>246</v>
      </c>
      <c r="E75" s="78" t="s">
        <v>381</v>
      </c>
      <c r="F75" s="39">
        <v>2</v>
      </c>
      <c r="G75" s="58">
        <v>2</v>
      </c>
      <c r="H75" s="30">
        <v>0</v>
      </c>
      <c r="I75" s="31">
        <v>0</v>
      </c>
      <c r="J75" s="20"/>
      <c r="K75" s="20" t="str">
        <f t="shared" si="7"/>
        <v>ok</v>
      </c>
      <c r="L75" s="20"/>
      <c r="M75" s="20"/>
    </row>
    <row r="76" spans="1:13" s="16" customFormat="1" ht="15.75">
      <c r="A76" s="32">
        <f t="shared" si="8"/>
      </c>
      <c r="B76" s="32">
        <f t="shared" si="9"/>
        <v>17</v>
      </c>
      <c r="C76" s="51">
        <f t="shared" si="10"/>
      </c>
      <c r="D76" s="2" t="s">
        <v>336</v>
      </c>
      <c r="E76" s="78" t="s">
        <v>381</v>
      </c>
      <c r="F76" s="39">
        <v>2</v>
      </c>
      <c r="G76" s="58">
        <v>1</v>
      </c>
      <c r="H76" s="30">
        <v>1</v>
      </c>
      <c r="I76" s="31">
        <v>0</v>
      </c>
      <c r="J76" s="20"/>
      <c r="K76" s="20" t="str">
        <f t="shared" si="7"/>
        <v>ok</v>
      </c>
      <c r="L76" s="20"/>
      <c r="M76" s="20"/>
    </row>
    <row r="77" spans="1:13" s="16" customFormat="1" ht="15.75">
      <c r="A77" s="32">
        <f t="shared" si="8"/>
      </c>
      <c r="B77" s="32">
        <f t="shared" si="9"/>
        <v>17</v>
      </c>
      <c r="C77" s="51">
        <f t="shared" si="10"/>
      </c>
      <c r="D77" s="2" t="s">
        <v>203</v>
      </c>
      <c r="E77" s="78" t="s">
        <v>381</v>
      </c>
      <c r="F77" s="39">
        <v>2</v>
      </c>
      <c r="G77" s="58">
        <v>2</v>
      </c>
      <c r="H77" s="30">
        <v>0</v>
      </c>
      <c r="I77" s="31">
        <v>0</v>
      </c>
      <c r="J77" s="20"/>
      <c r="K77" s="20" t="str">
        <f t="shared" si="7"/>
        <v>ok</v>
      </c>
      <c r="L77" s="20"/>
      <c r="M77" s="20"/>
    </row>
    <row r="78" spans="1:13" s="16" customFormat="1" ht="15.75">
      <c r="A78" s="32">
        <f t="shared" si="8"/>
      </c>
      <c r="B78" s="32">
        <f t="shared" si="9"/>
        <v>17</v>
      </c>
      <c r="C78" s="51">
        <f t="shared" si="10"/>
      </c>
      <c r="D78" s="2" t="s">
        <v>48</v>
      </c>
      <c r="E78" s="78" t="s">
        <v>378</v>
      </c>
      <c r="F78" s="39">
        <v>2</v>
      </c>
      <c r="G78" s="58">
        <v>0</v>
      </c>
      <c r="H78" s="30">
        <v>2</v>
      </c>
      <c r="I78" s="31">
        <v>0</v>
      </c>
      <c r="J78" s="20"/>
      <c r="K78" s="20" t="str">
        <f t="shared" si="7"/>
        <v>ok</v>
      </c>
      <c r="L78" s="20"/>
      <c r="M78" s="20"/>
    </row>
    <row r="79" spans="1:13" s="16" customFormat="1" ht="15.75">
      <c r="A79" s="32">
        <f t="shared" si="8"/>
      </c>
      <c r="B79" s="32">
        <f t="shared" si="9"/>
        <v>17</v>
      </c>
      <c r="C79" s="51">
        <f t="shared" si="10"/>
      </c>
      <c r="D79" s="2" t="s">
        <v>19</v>
      </c>
      <c r="E79" s="78" t="s">
        <v>378</v>
      </c>
      <c r="F79" s="39">
        <v>2</v>
      </c>
      <c r="G79" s="58">
        <v>2</v>
      </c>
      <c r="H79" s="30">
        <v>0</v>
      </c>
      <c r="I79" s="31">
        <v>0</v>
      </c>
      <c r="J79" s="20"/>
      <c r="K79" s="20" t="str">
        <f t="shared" si="7"/>
        <v>ok</v>
      </c>
      <c r="L79" s="20"/>
      <c r="M79" s="20"/>
    </row>
    <row r="80" spans="1:13" s="16" customFormat="1" ht="15.75">
      <c r="A80" s="32">
        <f t="shared" si="8"/>
      </c>
      <c r="B80" s="32">
        <f t="shared" si="9"/>
        <v>17</v>
      </c>
      <c r="C80" s="51">
        <f t="shared" si="10"/>
      </c>
      <c r="D80" s="2" t="s">
        <v>191</v>
      </c>
      <c r="E80" s="78" t="s">
        <v>387</v>
      </c>
      <c r="F80" s="39">
        <v>2</v>
      </c>
      <c r="G80" s="58">
        <v>1</v>
      </c>
      <c r="H80" s="30">
        <v>1</v>
      </c>
      <c r="I80" s="31">
        <v>0</v>
      </c>
      <c r="J80" s="20"/>
      <c r="K80" s="20" t="str">
        <f t="shared" si="7"/>
        <v>ok</v>
      </c>
      <c r="L80" s="20"/>
      <c r="M80" s="20"/>
    </row>
    <row r="81" spans="1:13" s="16" customFormat="1" ht="15.75">
      <c r="A81" s="32">
        <f t="shared" si="8"/>
      </c>
      <c r="B81" s="32">
        <f t="shared" si="9"/>
        <v>17</v>
      </c>
      <c r="C81" s="51">
        <f t="shared" si="10"/>
      </c>
      <c r="D81" s="2" t="s">
        <v>34</v>
      </c>
      <c r="E81" s="78" t="s">
        <v>380</v>
      </c>
      <c r="F81" s="39">
        <v>2</v>
      </c>
      <c r="G81" s="58">
        <v>2</v>
      </c>
      <c r="H81" s="30">
        <v>0</v>
      </c>
      <c r="I81" s="31">
        <v>0</v>
      </c>
      <c r="J81" s="20"/>
      <c r="K81" s="20" t="str">
        <f t="shared" si="7"/>
        <v>ok</v>
      </c>
      <c r="L81" s="20"/>
      <c r="M81" s="20"/>
    </row>
    <row r="82" spans="1:13" s="16" customFormat="1" ht="15.75">
      <c r="A82" s="32">
        <f t="shared" si="8"/>
      </c>
      <c r="B82" s="32">
        <f t="shared" si="9"/>
        <v>17</v>
      </c>
      <c r="C82" s="51">
        <f t="shared" si="10"/>
      </c>
      <c r="D82" s="2" t="s">
        <v>192</v>
      </c>
      <c r="E82" s="78" t="s">
        <v>364</v>
      </c>
      <c r="F82" s="39">
        <v>2</v>
      </c>
      <c r="G82" s="58">
        <v>0</v>
      </c>
      <c r="H82" s="30">
        <v>2</v>
      </c>
      <c r="I82" s="31">
        <v>0</v>
      </c>
      <c r="J82" s="20"/>
      <c r="K82" s="20" t="str">
        <f t="shared" si="7"/>
        <v>ok</v>
      </c>
      <c r="L82" s="20"/>
      <c r="M82" s="20"/>
    </row>
    <row r="83" spans="1:13" s="16" customFormat="1" ht="15.75">
      <c r="A83" s="32">
        <f t="shared" si="8"/>
      </c>
      <c r="B83" s="32">
        <f t="shared" si="9"/>
        <v>17</v>
      </c>
      <c r="C83" s="51">
        <f t="shared" si="10"/>
      </c>
      <c r="D83" s="2" t="s">
        <v>395</v>
      </c>
      <c r="E83" s="78" t="s">
        <v>379</v>
      </c>
      <c r="F83" s="39">
        <v>2</v>
      </c>
      <c r="G83" s="58">
        <v>2</v>
      </c>
      <c r="H83" s="30">
        <v>0</v>
      </c>
      <c r="I83" s="31">
        <v>0</v>
      </c>
      <c r="J83" s="20"/>
      <c r="K83" s="20" t="str">
        <f t="shared" si="7"/>
        <v>ok</v>
      </c>
      <c r="L83" s="20"/>
      <c r="M83" s="20"/>
    </row>
    <row r="84" spans="1:13" s="16" customFormat="1" ht="15.75">
      <c r="A84" s="32">
        <f t="shared" si="8"/>
      </c>
      <c r="B84" s="32">
        <f t="shared" si="9"/>
        <v>17</v>
      </c>
      <c r="C84" s="51">
        <f t="shared" si="10"/>
      </c>
      <c r="D84" s="2" t="s">
        <v>325</v>
      </c>
      <c r="E84" s="78" t="s">
        <v>360</v>
      </c>
      <c r="F84" s="39">
        <v>2</v>
      </c>
      <c r="G84" s="58">
        <v>0</v>
      </c>
      <c r="H84" s="30">
        <v>0</v>
      </c>
      <c r="I84" s="31">
        <v>2</v>
      </c>
      <c r="J84" s="20"/>
      <c r="K84" s="20" t="str">
        <f t="shared" si="7"/>
        <v>ok</v>
      </c>
      <c r="L84" s="20"/>
      <c r="M84" s="20"/>
    </row>
    <row r="85" spans="1:13" s="16" customFormat="1" ht="15.75">
      <c r="A85" s="32">
        <f t="shared" si="8"/>
      </c>
      <c r="B85" s="32">
        <f t="shared" si="9"/>
        <v>17</v>
      </c>
      <c r="C85" s="51">
        <f t="shared" si="10"/>
      </c>
      <c r="D85" s="2" t="s">
        <v>195</v>
      </c>
      <c r="E85" s="78" t="s">
        <v>360</v>
      </c>
      <c r="F85" s="39">
        <v>2</v>
      </c>
      <c r="G85" s="58">
        <v>2</v>
      </c>
      <c r="H85" s="30">
        <v>0</v>
      </c>
      <c r="I85" s="31">
        <v>0</v>
      </c>
      <c r="J85" s="20"/>
      <c r="K85" s="20" t="str">
        <f t="shared" si="7"/>
        <v>ok</v>
      </c>
      <c r="L85" s="20"/>
      <c r="M85" s="20"/>
    </row>
    <row r="86" spans="1:13" s="16" customFormat="1" ht="15.75">
      <c r="A86" s="32">
        <f t="shared" si="8"/>
      </c>
      <c r="B86" s="32">
        <f t="shared" si="9"/>
        <v>17</v>
      </c>
      <c r="C86" s="51">
        <f t="shared" si="10"/>
      </c>
      <c r="D86" s="2" t="s">
        <v>54</v>
      </c>
      <c r="E86" s="78" t="s">
        <v>385</v>
      </c>
      <c r="F86" s="39">
        <v>2</v>
      </c>
      <c r="G86" s="58">
        <v>2</v>
      </c>
      <c r="H86" s="30">
        <v>0</v>
      </c>
      <c r="I86" s="31">
        <v>0</v>
      </c>
      <c r="J86" s="20"/>
      <c r="K86" s="20" t="str">
        <f t="shared" si="7"/>
        <v>ok</v>
      </c>
      <c r="L86" s="20"/>
      <c r="M86" s="20"/>
    </row>
    <row r="87" spans="1:13" s="16" customFormat="1" ht="15.75">
      <c r="A87" s="32">
        <f t="shared" si="8"/>
      </c>
      <c r="B87" s="32">
        <f t="shared" si="9"/>
        <v>17</v>
      </c>
      <c r="C87" s="51">
        <f t="shared" si="10"/>
      </c>
      <c r="D87" s="2" t="s">
        <v>53</v>
      </c>
      <c r="E87" s="78" t="s">
        <v>385</v>
      </c>
      <c r="F87" s="39">
        <v>2</v>
      </c>
      <c r="G87" s="58">
        <v>1</v>
      </c>
      <c r="H87" s="30">
        <v>1</v>
      </c>
      <c r="I87" s="31">
        <v>0</v>
      </c>
      <c r="J87" s="20"/>
      <c r="K87" s="20" t="str">
        <f t="shared" si="7"/>
        <v>ok</v>
      </c>
      <c r="L87" s="20"/>
      <c r="M87" s="20"/>
    </row>
    <row r="88" spans="1:13" s="16" customFormat="1" ht="15.75">
      <c r="A88" s="32">
        <f t="shared" si="8"/>
      </c>
      <c r="B88" s="32">
        <f t="shared" si="9"/>
        <v>17</v>
      </c>
      <c r="C88" s="51">
        <f t="shared" si="10"/>
      </c>
      <c r="D88" s="2" t="s">
        <v>145</v>
      </c>
      <c r="E88" s="78" t="s">
        <v>385</v>
      </c>
      <c r="F88" s="39">
        <v>2</v>
      </c>
      <c r="G88" s="58">
        <v>1</v>
      </c>
      <c r="H88" s="30">
        <v>1</v>
      </c>
      <c r="I88" s="31">
        <v>0</v>
      </c>
      <c r="J88" s="20"/>
      <c r="K88" s="20" t="str">
        <f t="shared" si="7"/>
        <v>ok</v>
      </c>
      <c r="L88" s="20"/>
      <c r="M88" s="20"/>
    </row>
    <row r="89" spans="1:13" s="16" customFormat="1" ht="15.75">
      <c r="A89" s="32">
        <f t="shared" si="8"/>
      </c>
      <c r="B89" s="32">
        <f t="shared" si="9"/>
        <v>17</v>
      </c>
      <c r="C89" s="51">
        <f t="shared" si="10"/>
      </c>
      <c r="D89" s="2" t="s">
        <v>196</v>
      </c>
      <c r="E89" s="78" t="s">
        <v>385</v>
      </c>
      <c r="F89" s="39">
        <v>2</v>
      </c>
      <c r="G89" s="58">
        <v>2</v>
      </c>
      <c r="H89" s="30">
        <v>0</v>
      </c>
      <c r="I89" s="31">
        <v>0</v>
      </c>
      <c r="J89" s="20"/>
      <c r="K89" s="20" t="str">
        <f t="shared" si="7"/>
        <v>ok</v>
      </c>
      <c r="L89" s="20"/>
      <c r="M89" s="20"/>
    </row>
    <row r="90" spans="1:13" s="16" customFormat="1" ht="15.75">
      <c r="A90" s="32">
        <f t="shared" si="8"/>
      </c>
      <c r="B90" s="32">
        <f t="shared" si="9"/>
        <v>17</v>
      </c>
      <c r="C90" s="51">
        <f t="shared" si="10"/>
      </c>
      <c r="D90" s="2" t="s">
        <v>233</v>
      </c>
      <c r="E90" s="78" t="s">
        <v>383</v>
      </c>
      <c r="F90" s="39">
        <v>2</v>
      </c>
      <c r="G90" s="58">
        <v>0</v>
      </c>
      <c r="H90" s="30">
        <v>1</v>
      </c>
      <c r="I90" s="31">
        <v>1</v>
      </c>
      <c r="J90" s="20"/>
      <c r="K90" s="20" t="str">
        <f t="shared" si="7"/>
        <v>ok</v>
      </c>
      <c r="L90" s="20"/>
      <c r="M90" s="20"/>
    </row>
    <row r="91" spans="1:13" s="16" customFormat="1" ht="15.75">
      <c r="A91" s="32">
        <f t="shared" si="8"/>
      </c>
      <c r="B91" s="32">
        <f t="shared" si="9"/>
        <v>17</v>
      </c>
      <c r="C91" s="51">
        <f t="shared" si="10"/>
      </c>
      <c r="D91" s="2" t="s">
        <v>198</v>
      </c>
      <c r="E91" s="78" t="s">
        <v>397</v>
      </c>
      <c r="F91" s="39">
        <v>2</v>
      </c>
      <c r="G91" s="58">
        <v>2</v>
      </c>
      <c r="H91" s="30">
        <v>0</v>
      </c>
      <c r="I91" s="31">
        <v>0</v>
      </c>
      <c r="J91" s="20"/>
      <c r="K91" s="20" t="str">
        <f t="shared" si="7"/>
        <v>ok</v>
      </c>
      <c r="L91" s="20"/>
      <c r="M91" s="20"/>
    </row>
    <row r="92" spans="1:13" s="16" customFormat="1" ht="15.75">
      <c r="A92" s="32">
        <f t="shared" si="8"/>
      </c>
      <c r="B92" s="32">
        <f t="shared" si="9"/>
        <v>17</v>
      </c>
      <c r="C92" s="51">
        <f t="shared" si="10"/>
      </c>
      <c r="D92" s="2" t="s">
        <v>326</v>
      </c>
      <c r="E92" s="78" t="s">
        <v>397</v>
      </c>
      <c r="F92" s="39">
        <v>2</v>
      </c>
      <c r="G92" s="58">
        <v>2</v>
      </c>
      <c r="H92" s="30">
        <v>0</v>
      </c>
      <c r="I92" s="31">
        <v>0</v>
      </c>
      <c r="J92" s="20"/>
      <c r="K92" s="20" t="str">
        <f t="shared" si="7"/>
        <v>ok</v>
      </c>
      <c r="L92" s="20"/>
      <c r="M92" s="20"/>
    </row>
    <row r="93" spans="1:13" s="16" customFormat="1" ht="15.75">
      <c r="A93" s="32">
        <f t="shared" si="8"/>
        <v>18</v>
      </c>
      <c r="B93" s="32">
        <f t="shared" si="9"/>
        <v>18</v>
      </c>
      <c r="C93" s="51" t="str">
        <f t="shared" si="10"/>
        <v>18°</v>
      </c>
      <c r="D93" s="2" t="s">
        <v>229</v>
      </c>
      <c r="E93" s="78" t="s">
        <v>384</v>
      </c>
      <c r="F93" s="39">
        <v>1</v>
      </c>
      <c r="G93" s="58">
        <v>1</v>
      </c>
      <c r="H93" s="30">
        <v>0</v>
      </c>
      <c r="I93" s="31">
        <v>0</v>
      </c>
      <c r="J93" s="20"/>
      <c r="K93" s="20" t="str">
        <f t="shared" si="7"/>
        <v>ok</v>
      </c>
      <c r="L93" s="20"/>
      <c r="M93" s="20"/>
    </row>
    <row r="94" spans="1:13" s="16" customFormat="1" ht="15.75">
      <c r="A94" s="32">
        <f t="shared" si="8"/>
      </c>
      <c r="B94" s="32">
        <f t="shared" si="9"/>
        <v>18</v>
      </c>
      <c r="C94" s="51">
        <f t="shared" si="10"/>
      </c>
      <c r="D94" s="2" t="s">
        <v>202</v>
      </c>
      <c r="E94" s="78" t="s">
        <v>384</v>
      </c>
      <c r="F94" s="39">
        <v>1</v>
      </c>
      <c r="G94" s="58">
        <v>0</v>
      </c>
      <c r="H94" s="30">
        <v>1</v>
      </c>
      <c r="I94" s="31">
        <v>0</v>
      </c>
      <c r="J94" s="20"/>
      <c r="K94" s="20" t="str">
        <f t="shared" si="7"/>
        <v>ok</v>
      </c>
      <c r="L94" s="20"/>
      <c r="M94" s="20"/>
    </row>
    <row r="95" spans="1:13" s="16" customFormat="1" ht="15.75">
      <c r="A95" s="32">
        <f t="shared" si="8"/>
      </c>
      <c r="B95" s="32">
        <f t="shared" si="9"/>
        <v>18</v>
      </c>
      <c r="C95" s="51">
        <f t="shared" si="10"/>
      </c>
      <c r="D95" s="2" t="s">
        <v>46</v>
      </c>
      <c r="E95" s="78" t="s">
        <v>384</v>
      </c>
      <c r="F95" s="39">
        <v>1</v>
      </c>
      <c r="G95" s="58">
        <v>1</v>
      </c>
      <c r="H95" s="30">
        <v>0</v>
      </c>
      <c r="I95" s="31">
        <v>0</v>
      </c>
      <c r="J95" s="20"/>
      <c r="K95" s="20" t="str">
        <f t="shared" si="7"/>
        <v>ok</v>
      </c>
      <c r="L95" s="20"/>
      <c r="M95" s="20"/>
    </row>
    <row r="96" spans="1:13" s="16" customFormat="1" ht="15.75">
      <c r="A96" s="32">
        <f t="shared" si="8"/>
      </c>
      <c r="B96" s="32">
        <f t="shared" si="9"/>
        <v>18</v>
      </c>
      <c r="C96" s="51">
        <f t="shared" si="10"/>
      </c>
      <c r="D96" s="2" t="s">
        <v>134</v>
      </c>
      <c r="E96" s="78" t="s">
        <v>381</v>
      </c>
      <c r="F96" s="39">
        <v>1</v>
      </c>
      <c r="G96" s="58">
        <v>1</v>
      </c>
      <c r="H96" s="30">
        <v>0</v>
      </c>
      <c r="I96" s="31">
        <v>0</v>
      </c>
      <c r="J96" s="20"/>
      <c r="K96" s="20" t="str">
        <f t="shared" si="7"/>
        <v>ok</v>
      </c>
      <c r="L96" s="20"/>
      <c r="M96" s="20"/>
    </row>
    <row r="97" spans="1:13" s="16" customFormat="1" ht="15.75">
      <c r="A97" s="32">
        <f t="shared" si="8"/>
      </c>
      <c r="B97" s="32">
        <f t="shared" si="9"/>
        <v>18</v>
      </c>
      <c r="C97" s="51">
        <f t="shared" si="10"/>
      </c>
      <c r="D97" s="2" t="s">
        <v>135</v>
      </c>
      <c r="E97" s="78" t="s">
        <v>381</v>
      </c>
      <c r="F97" s="39">
        <v>1</v>
      </c>
      <c r="G97" s="58">
        <v>1</v>
      </c>
      <c r="H97" s="30">
        <v>0</v>
      </c>
      <c r="I97" s="31">
        <v>0</v>
      </c>
      <c r="J97" s="20"/>
      <c r="K97" s="20" t="str">
        <f t="shared" si="7"/>
        <v>ok</v>
      </c>
      <c r="L97" s="20"/>
      <c r="M97" s="20"/>
    </row>
    <row r="98" spans="1:13" s="16" customFormat="1" ht="15.75">
      <c r="A98" s="32">
        <f t="shared" si="8"/>
      </c>
      <c r="B98" s="32">
        <f t="shared" si="9"/>
        <v>18</v>
      </c>
      <c r="C98" s="51">
        <f t="shared" si="10"/>
      </c>
      <c r="D98" s="2" t="s">
        <v>230</v>
      </c>
      <c r="E98" s="78" t="s">
        <v>378</v>
      </c>
      <c r="F98" s="39">
        <v>1</v>
      </c>
      <c r="G98" s="58">
        <v>1</v>
      </c>
      <c r="H98" s="30">
        <v>0</v>
      </c>
      <c r="I98" s="31">
        <v>0</v>
      </c>
      <c r="J98" s="20"/>
      <c r="K98" s="20" t="str">
        <f t="shared" si="7"/>
        <v>ok</v>
      </c>
      <c r="L98" s="20"/>
      <c r="M98" s="20"/>
    </row>
    <row r="99" spans="1:13" s="16" customFormat="1" ht="15.75">
      <c r="A99" s="32">
        <f t="shared" si="8"/>
      </c>
      <c r="B99" s="32">
        <f t="shared" si="9"/>
        <v>18</v>
      </c>
      <c r="C99" s="51">
        <f t="shared" si="10"/>
      </c>
      <c r="D99" s="2" t="s">
        <v>259</v>
      </c>
      <c r="E99" s="78" t="s">
        <v>378</v>
      </c>
      <c r="F99" s="39">
        <v>1</v>
      </c>
      <c r="G99" s="58">
        <v>1</v>
      </c>
      <c r="H99" s="30">
        <v>0</v>
      </c>
      <c r="I99" s="31">
        <v>0</v>
      </c>
      <c r="J99" s="20"/>
      <c r="K99" s="20" t="str">
        <f t="shared" si="7"/>
        <v>ok</v>
      </c>
      <c r="L99" s="20"/>
      <c r="M99" s="20"/>
    </row>
    <row r="100" spans="1:13" s="16" customFormat="1" ht="15.75">
      <c r="A100" s="32">
        <f t="shared" si="8"/>
      </c>
      <c r="B100" s="32">
        <f t="shared" si="9"/>
        <v>18</v>
      </c>
      <c r="C100" s="51">
        <f t="shared" si="10"/>
      </c>
      <c r="D100" s="2" t="s">
        <v>247</v>
      </c>
      <c r="E100" s="78" t="s">
        <v>378</v>
      </c>
      <c r="F100" s="39">
        <v>1</v>
      </c>
      <c r="G100" s="58">
        <v>1</v>
      </c>
      <c r="H100" s="30">
        <v>0</v>
      </c>
      <c r="I100" s="31">
        <v>0</v>
      </c>
      <c r="J100" s="20"/>
      <c r="K100" s="20" t="str">
        <f t="shared" si="7"/>
        <v>ok</v>
      </c>
      <c r="L100" s="20"/>
      <c r="M100" s="20"/>
    </row>
    <row r="101" spans="1:13" s="16" customFormat="1" ht="15.75">
      <c r="A101" s="32">
        <f t="shared" si="8"/>
      </c>
      <c r="B101" s="32">
        <f t="shared" si="9"/>
        <v>18</v>
      </c>
      <c r="C101" s="51">
        <f t="shared" si="10"/>
      </c>
      <c r="D101" s="2" t="s">
        <v>204</v>
      </c>
      <c r="E101" s="78" t="s">
        <v>378</v>
      </c>
      <c r="F101" s="39">
        <v>1</v>
      </c>
      <c r="G101" s="58">
        <v>1</v>
      </c>
      <c r="H101" s="30">
        <v>0</v>
      </c>
      <c r="I101" s="31">
        <v>0</v>
      </c>
      <c r="J101" s="20"/>
      <c r="K101" s="20" t="str">
        <f t="shared" si="7"/>
        <v>ok</v>
      </c>
      <c r="L101" s="20"/>
      <c r="M101" s="20"/>
    </row>
    <row r="102" spans="1:13" s="16" customFormat="1" ht="15.75">
      <c r="A102" s="32">
        <f t="shared" si="8"/>
      </c>
      <c r="B102" s="32">
        <f t="shared" si="9"/>
        <v>18</v>
      </c>
      <c r="C102" s="51">
        <f t="shared" si="10"/>
      </c>
      <c r="D102" s="2" t="s">
        <v>302</v>
      </c>
      <c r="E102" s="78" t="s">
        <v>378</v>
      </c>
      <c r="F102" s="39">
        <v>1</v>
      </c>
      <c r="G102" s="58">
        <v>1</v>
      </c>
      <c r="H102" s="30">
        <v>0</v>
      </c>
      <c r="I102" s="31">
        <v>0</v>
      </c>
      <c r="J102" s="20"/>
      <c r="K102" s="20" t="str">
        <f t="shared" si="7"/>
        <v>ok</v>
      </c>
      <c r="L102" s="20"/>
      <c r="M102" s="20"/>
    </row>
    <row r="103" spans="1:13" s="16" customFormat="1" ht="15.75">
      <c r="A103" s="32">
        <f t="shared" si="8"/>
      </c>
      <c r="B103" s="32">
        <f t="shared" si="9"/>
        <v>18</v>
      </c>
      <c r="C103" s="51">
        <f t="shared" si="10"/>
      </c>
      <c r="D103" s="2" t="s">
        <v>190</v>
      </c>
      <c r="E103" s="78" t="s">
        <v>387</v>
      </c>
      <c r="F103" s="39">
        <v>1</v>
      </c>
      <c r="G103" s="58">
        <v>1</v>
      </c>
      <c r="H103" s="30">
        <v>0</v>
      </c>
      <c r="I103" s="31">
        <v>0</v>
      </c>
      <c r="J103" s="20"/>
      <c r="K103" s="20" t="str">
        <f t="shared" si="7"/>
        <v>ok</v>
      </c>
      <c r="L103" s="20"/>
      <c r="M103" s="20"/>
    </row>
    <row r="104" spans="1:13" s="16" customFormat="1" ht="15.75">
      <c r="A104" s="32">
        <f t="shared" si="8"/>
      </c>
      <c r="B104" s="32">
        <f t="shared" si="9"/>
        <v>18</v>
      </c>
      <c r="C104" s="51">
        <f t="shared" si="10"/>
      </c>
      <c r="D104" s="2" t="s">
        <v>248</v>
      </c>
      <c r="E104" s="78" t="s">
        <v>387</v>
      </c>
      <c r="F104" s="39">
        <v>1</v>
      </c>
      <c r="G104" s="58">
        <v>1</v>
      </c>
      <c r="H104" s="30">
        <v>0</v>
      </c>
      <c r="I104" s="31">
        <v>0</v>
      </c>
      <c r="J104" s="20"/>
      <c r="K104" s="20" t="str">
        <f t="shared" si="7"/>
        <v>ok</v>
      </c>
      <c r="L104" s="20"/>
      <c r="M104" s="20"/>
    </row>
    <row r="105" spans="1:13" s="16" customFormat="1" ht="15.75">
      <c r="A105" s="32">
        <f t="shared" si="8"/>
      </c>
      <c r="B105" s="32">
        <f t="shared" si="9"/>
        <v>18</v>
      </c>
      <c r="C105" s="51">
        <f t="shared" si="10"/>
      </c>
      <c r="D105" s="2" t="s">
        <v>267</v>
      </c>
      <c r="E105" s="78" t="s">
        <v>387</v>
      </c>
      <c r="F105" s="39">
        <v>1</v>
      </c>
      <c r="G105" s="58">
        <v>1</v>
      </c>
      <c r="H105" s="30">
        <v>0</v>
      </c>
      <c r="I105" s="31">
        <v>0</v>
      </c>
      <c r="J105" s="20"/>
      <c r="K105" s="20" t="str">
        <f t="shared" si="7"/>
        <v>ok</v>
      </c>
      <c r="L105" s="20"/>
      <c r="M105" s="20"/>
    </row>
    <row r="106" spans="1:13" s="16" customFormat="1" ht="15.75">
      <c r="A106" s="32">
        <f t="shared" si="8"/>
      </c>
      <c r="B106" s="32">
        <f t="shared" si="9"/>
        <v>18</v>
      </c>
      <c r="C106" s="51">
        <f t="shared" si="10"/>
      </c>
      <c r="D106" s="2" t="s">
        <v>349</v>
      </c>
      <c r="E106" s="78" t="s">
        <v>387</v>
      </c>
      <c r="F106" s="39">
        <v>1</v>
      </c>
      <c r="G106" s="58">
        <v>1</v>
      </c>
      <c r="H106" s="30">
        <v>0</v>
      </c>
      <c r="I106" s="31">
        <v>0</v>
      </c>
      <c r="J106" s="20"/>
      <c r="K106" s="20" t="str">
        <f t="shared" si="7"/>
        <v>ok</v>
      </c>
      <c r="L106" s="20"/>
      <c r="M106" s="20"/>
    </row>
    <row r="107" spans="1:13" s="16" customFormat="1" ht="15.75">
      <c r="A107" s="32">
        <f t="shared" si="8"/>
      </c>
      <c r="B107" s="32">
        <f t="shared" si="9"/>
        <v>18</v>
      </c>
      <c r="C107" s="51">
        <f t="shared" si="10"/>
      </c>
      <c r="D107" s="2" t="s">
        <v>311</v>
      </c>
      <c r="E107" s="78" t="s">
        <v>387</v>
      </c>
      <c r="F107" s="39">
        <v>1</v>
      </c>
      <c r="G107" s="58">
        <v>1</v>
      </c>
      <c r="H107" s="30">
        <v>0</v>
      </c>
      <c r="I107" s="31">
        <v>0</v>
      </c>
      <c r="J107" s="20"/>
      <c r="K107" s="20" t="str">
        <f t="shared" si="7"/>
        <v>ok</v>
      </c>
      <c r="L107" s="20"/>
      <c r="M107" s="20"/>
    </row>
    <row r="108" spans="1:13" s="16" customFormat="1" ht="15.75">
      <c r="A108" s="32">
        <f t="shared" si="8"/>
      </c>
      <c r="B108" s="32">
        <f t="shared" si="9"/>
        <v>18</v>
      </c>
      <c r="C108" s="51">
        <f t="shared" si="10"/>
      </c>
      <c r="D108" s="2" t="s">
        <v>268</v>
      </c>
      <c r="E108" s="78" t="s">
        <v>380</v>
      </c>
      <c r="F108" s="39">
        <v>1</v>
      </c>
      <c r="G108" s="58">
        <v>0</v>
      </c>
      <c r="H108" s="30">
        <v>1</v>
      </c>
      <c r="I108" s="31">
        <v>0</v>
      </c>
      <c r="J108" s="20"/>
      <c r="K108" s="20" t="str">
        <f t="shared" si="7"/>
        <v>ok</v>
      </c>
      <c r="L108" s="20"/>
      <c r="M108" s="20"/>
    </row>
    <row r="109" spans="1:13" s="16" customFormat="1" ht="15.75">
      <c r="A109" s="32">
        <f t="shared" si="8"/>
      </c>
      <c r="B109" s="32">
        <f t="shared" si="9"/>
        <v>18</v>
      </c>
      <c r="C109" s="51">
        <f t="shared" si="10"/>
      </c>
      <c r="D109" s="2" t="s">
        <v>269</v>
      </c>
      <c r="E109" s="78" t="s">
        <v>380</v>
      </c>
      <c r="F109" s="39">
        <v>1</v>
      </c>
      <c r="G109" s="58">
        <v>1</v>
      </c>
      <c r="H109" s="30">
        <v>0</v>
      </c>
      <c r="I109" s="31">
        <v>0</v>
      </c>
      <c r="J109" s="20"/>
      <c r="K109" s="20" t="str">
        <f t="shared" si="7"/>
        <v>ok</v>
      </c>
      <c r="L109" s="20"/>
      <c r="M109" s="20"/>
    </row>
    <row r="110" spans="1:13" s="16" customFormat="1" ht="15.75">
      <c r="A110" s="32">
        <f t="shared" si="8"/>
      </c>
      <c r="B110" s="32">
        <f t="shared" si="9"/>
        <v>18</v>
      </c>
      <c r="C110" s="51">
        <f t="shared" si="10"/>
      </c>
      <c r="D110" s="2" t="s">
        <v>337</v>
      </c>
      <c r="E110" s="78" t="s">
        <v>380</v>
      </c>
      <c r="F110" s="39">
        <v>1</v>
      </c>
      <c r="G110" s="58">
        <v>1</v>
      </c>
      <c r="H110" s="30">
        <v>0</v>
      </c>
      <c r="I110" s="31">
        <v>0</v>
      </c>
      <c r="J110" s="20"/>
      <c r="K110" s="20" t="str">
        <f t="shared" si="7"/>
        <v>ok</v>
      </c>
      <c r="L110" s="20"/>
      <c r="M110" s="20"/>
    </row>
    <row r="111" spans="1:13" s="16" customFormat="1" ht="15.75">
      <c r="A111" s="32">
        <f t="shared" si="8"/>
      </c>
      <c r="B111" s="32">
        <f t="shared" si="9"/>
        <v>18</v>
      </c>
      <c r="C111" s="51">
        <f t="shared" si="10"/>
      </c>
      <c r="D111" s="2" t="s">
        <v>303</v>
      </c>
      <c r="E111" s="78" t="s">
        <v>380</v>
      </c>
      <c r="F111" s="39">
        <v>1</v>
      </c>
      <c r="G111" s="58">
        <v>1</v>
      </c>
      <c r="H111" s="30">
        <v>0</v>
      </c>
      <c r="I111" s="31">
        <v>0</v>
      </c>
      <c r="J111" s="20"/>
      <c r="K111" s="20" t="str">
        <f t="shared" si="7"/>
        <v>ok</v>
      </c>
      <c r="L111" s="20"/>
      <c r="M111" s="20"/>
    </row>
    <row r="112" spans="1:13" s="16" customFormat="1" ht="15.75">
      <c r="A112" s="32">
        <f t="shared" si="8"/>
      </c>
      <c r="B112" s="32">
        <f t="shared" si="9"/>
        <v>18</v>
      </c>
      <c r="C112" s="51">
        <f t="shared" si="10"/>
      </c>
      <c r="D112" s="2" t="s">
        <v>338</v>
      </c>
      <c r="E112" s="78" t="s">
        <v>364</v>
      </c>
      <c r="F112" s="39">
        <v>1</v>
      </c>
      <c r="G112" s="58">
        <v>1</v>
      </c>
      <c r="H112" s="30">
        <v>0</v>
      </c>
      <c r="I112" s="31">
        <v>0</v>
      </c>
      <c r="J112" s="20"/>
      <c r="K112" s="20" t="str">
        <f t="shared" si="7"/>
        <v>ok</v>
      </c>
      <c r="L112" s="20"/>
      <c r="M112" s="20"/>
    </row>
    <row r="113" spans="1:13" s="16" customFormat="1" ht="15.75">
      <c r="A113" s="32">
        <f t="shared" si="8"/>
      </c>
      <c r="B113" s="32">
        <f t="shared" si="9"/>
        <v>18</v>
      </c>
      <c r="C113" s="51">
        <f t="shared" si="10"/>
      </c>
      <c r="D113" s="2" t="s">
        <v>261</v>
      </c>
      <c r="E113" s="78" t="s">
        <v>364</v>
      </c>
      <c r="F113" s="39">
        <v>1</v>
      </c>
      <c r="G113" s="58">
        <v>0</v>
      </c>
      <c r="H113" s="30">
        <v>1</v>
      </c>
      <c r="I113" s="31">
        <v>0</v>
      </c>
      <c r="J113" s="20"/>
      <c r="K113" s="20" t="str">
        <f t="shared" si="7"/>
        <v>ok</v>
      </c>
      <c r="L113" s="20"/>
      <c r="M113" s="20"/>
    </row>
    <row r="114" spans="1:13" s="16" customFormat="1" ht="15.75">
      <c r="A114" s="32">
        <f t="shared" si="8"/>
      </c>
      <c r="B114" s="32">
        <f t="shared" si="9"/>
        <v>18</v>
      </c>
      <c r="C114" s="51">
        <f t="shared" si="10"/>
      </c>
      <c r="D114" s="2" t="s">
        <v>398</v>
      </c>
      <c r="E114" s="78" t="s">
        <v>364</v>
      </c>
      <c r="F114" s="39">
        <v>1</v>
      </c>
      <c r="G114" s="58">
        <v>0</v>
      </c>
      <c r="H114" s="30">
        <v>1</v>
      </c>
      <c r="I114" s="31">
        <v>0</v>
      </c>
      <c r="J114" s="20"/>
      <c r="K114" s="20" t="str">
        <f t="shared" si="7"/>
        <v>ok</v>
      </c>
      <c r="L114" s="20"/>
      <c r="M114" s="20"/>
    </row>
    <row r="115" spans="1:13" s="16" customFormat="1" ht="15.75">
      <c r="A115" s="32">
        <f t="shared" si="8"/>
      </c>
      <c r="B115" s="32">
        <f t="shared" si="9"/>
        <v>18</v>
      </c>
      <c r="C115" s="51">
        <f t="shared" si="10"/>
      </c>
      <c r="D115" s="2" t="s">
        <v>193</v>
      </c>
      <c r="E115" s="78" t="s">
        <v>364</v>
      </c>
      <c r="F115" s="39">
        <v>1</v>
      </c>
      <c r="G115" s="58">
        <v>1</v>
      </c>
      <c r="H115" s="30">
        <v>0</v>
      </c>
      <c r="I115" s="31">
        <v>0</v>
      </c>
      <c r="J115" s="20"/>
      <c r="K115" s="20" t="str">
        <f t="shared" si="7"/>
        <v>ok</v>
      </c>
      <c r="L115" s="20"/>
      <c r="M115" s="20"/>
    </row>
    <row r="116" spans="1:13" s="16" customFormat="1" ht="15.75">
      <c r="A116" s="32">
        <f t="shared" si="8"/>
      </c>
      <c r="B116" s="32">
        <f t="shared" si="9"/>
        <v>18</v>
      </c>
      <c r="C116" s="51">
        <f t="shared" si="10"/>
      </c>
      <c r="D116" s="2" t="s">
        <v>406</v>
      </c>
      <c r="E116" s="78" t="s">
        <v>364</v>
      </c>
      <c r="F116" s="39">
        <v>1</v>
      </c>
      <c r="G116" s="58">
        <v>1</v>
      </c>
      <c r="H116" s="30">
        <v>0</v>
      </c>
      <c r="I116" s="31">
        <v>0</v>
      </c>
      <c r="J116" s="20"/>
      <c r="K116" s="20" t="str">
        <f t="shared" si="7"/>
        <v>ok</v>
      </c>
      <c r="L116" s="20"/>
      <c r="M116" s="20"/>
    </row>
    <row r="117" spans="1:13" s="16" customFormat="1" ht="15.75">
      <c r="A117" s="32">
        <f t="shared" si="8"/>
      </c>
      <c r="B117" s="32">
        <f t="shared" si="9"/>
        <v>18</v>
      </c>
      <c r="C117" s="51">
        <f t="shared" si="10"/>
      </c>
      <c r="D117" s="2" t="s">
        <v>52</v>
      </c>
      <c r="E117" s="78" t="s">
        <v>382</v>
      </c>
      <c r="F117" s="39">
        <v>1</v>
      </c>
      <c r="G117" s="58">
        <v>0</v>
      </c>
      <c r="H117" s="30">
        <v>1</v>
      </c>
      <c r="I117" s="31">
        <v>0</v>
      </c>
      <c r="J117" s="20"/>
      <c r="K117" s="20" t="str">
        <f t="shared" si="7"/>
        <v>ok</v>
      </c>
      <c r="L117" s="20"/>
      <c r="M117" s="20"/>
    </row>
    <row r="118" spans="1:13" s="16" customFormat="1" ht="15.75">
      <c r="A118" s="32">
        <f t="shared" si="8"/>
      </c>
      <c r="B118" s="32">
        <f t="shared" si="9"/>
        <v>18</v>
      </c>
      <c r="C118" s="51">
        <f t="shared" si="10"/>
      </c>
      <c r="D118" s="2" t="s">
        <v>45</v>
      </c>
      <c r="E118" s="78" t="s">
        <v>382</v>
      </c>
      <c r="F118" s="39">
        <v>1</v>
      </c>
      <c r="G118" s="58">
        <v>1</v>
      </c>
      <c r="H118" s="30">
        <v>0</v>
      </c>
      <c r="I118" s="31">
        <v>0</v>
      </c>
      <c r="J118" s="20"/>
      <c r="K118" s="20" t="str">
        <f t="shared" si="7"/>
        <v>ok</v>
      </c>
      <c r="L118" s="20"/>
      <c r="M118" s="20"/>
    </row>
    <row r="119" spans="1:13" s="16" customFormat="1" ht="15.75">
      <c r="A119" s="32">
        <f t="shared" si="8"/>
      </c>
      <c r="B119" s="32">
        <f t="shared" si="9"/>
        <v>18</v>
      </c>
      <c r="C119" s="51">
        <f t="shared" si="10"/>
      </c>
      <c r="D119" s="2" t="s">
        <v>14</v>
      </c>
      <c r="E119" s="78" t="s">
        <v>382</v>
      </c>
      <c r="F119" s="39">
        <v>1</v>
      </c>
      <c r="G119" s="58">
        <v>1</v>
      </c>
      <c r="H119" s="30">
        <v>0</v>
      </c>
      <c r="I119" s="31">
        <v>0</v>
      </c>
      <c r="J119" s="20"/>
      <c r="K119" s="20" t="str">
        <f t="shared" si="7"/>
        <v>ok</v>
      </c>
      <c r="L119" s="20"/>
      <c r="M119" s="20"/>
    </row>
    <row r="120" spans="1:13" s="16" customFormat="1" ht="15.75">
      <c r="A120" s="32">
        <f t="shared" si="8"/>
      </c>
      <c r="B120" s="32">
        <f t="shared" si="9"/>
        <v>18</v>
      </c>
      <c r="C120" s="51">
        <f t="shared" si="10"/>
      </c>
      <c r="D120" s="2" t="s">
        <v>407</v>
      </c>
      <c r="E120" s="78" t="s">
        <v>382</v>
      </c>
      <c r="F120" s="39">
        <v>1</v>
      </c>
      <c r="G120" s="58">
        <v>0</v>
      </c>
      <c r="H120" s="30">
        <v>1</v>
      </c>
      <c r="I120" s="31">
        <v>0</v>
      </c>
      <c r="J120" s="20"/>
      <c r="K120" s="20" t="str">
        <f t="shared" si="7"/>
        <v>ok</v>
      </c>
      <c r="L120" s="20"/>
      <c r="M120" s="20"/>
    </row>
    <row r="121" spans="1:13" s="16" customFormat="1" ht="15.75">
      <c r="A121" s="32">
        <f t="shared" si="8"/>
      </c>
      <c r="B121" s="32">
        <f t="shared" si="9"/>
        <v>18</v>
      </c>
      <c r="C121" s="51">
        <f t="shared" si="10"/>
      </c>
      <c r="D121" s="2" t="s">
        <v>305</v>
      </c>
      <c r="E121" s="78" t="s">
        <v>379</v>
      </c>
      <c r="F121" s="39">
        <v>1</v>
      </c>
      <c r="G121" s="58">
        <v>1</v>
      </c>
      <c r="H121" s="30">
        <v>0</v>
      </c>
      <c r="I121" s="31">
        <v>0</v>
      </c>
      <c r="J121" s="20"/>
      <c r="K121" s="20" t="str">
        <f t="shared" si="7"/>
        <v>ok</v>
      </c>
      <c r="L121" s="20"/>
      <c r="M121" s="20"/>
    </row>
    <row r="122" spans="1:13" s="16" customFormat="1" ht="15.75">
      <c r="A122" s="32">
        <f t="shared" si="8"/>
      </c>
      <c r="B122" s="32">
        <f t="shared" si="9"/>
        <v>18</v>
      </c>
      <c r="C122" s="51">
        <f t="shared" si="10"/>
      </c>
      <c r="D122" s="2" t="s">
        <v>251</v>
      </c>
      <c r="E122" s="78" t="s">
        <v>379</v>
      </c>
      <c r="F122" s="39">
        <v>1</v>
      </c>
      <c r="G122" s="58">
        <v>1</v>
      </c>
      <c r="H122" s="30">
        <v>0</v>
      </c>
      <c r="I122" s="31">
        <v>0</v>
      </c>
      <c r="J122" s="20"/>
      <c r="K122" s="20" t="str">
        <f t="shared" si="7"/>
        <v>ok</v>
      </c>
      <c r="L122" s="20"/>
      <c r="M122" s="20"/>
    </row>
    <row r="123" spans="1:13" s="16" customFormat="1" ht="15.75">
      <c r="A123" s="32">
        <f t="shared" si="8"/>
      </c>
      <c r="B123" s="32">
        <f t="shared" si="9"/>
        <v>18</v>
      </c>
      <c r="C123" s="51">
        <f t="shared" si="10"/>
      </c>
      <c r="D123" s="2" t="s">
        <v>339</v>
      </c>
      <c r="E123" s="78" t="s">
        <v>360</v>
      </c>
      <c r="F123" s="39">
        <v>1</v>
      </c>
      <c r="G123" s="58">
        <v>1</v>
      </c>
      <c r="H123" s="30">
        <v>0</v>
      </c>
      <c r="I123" s="31">
        <v>0</v>
      </c>
      <c r="J123" s="20"/>
      <c r="K123" s="20" t="str">
        <f t="shared" si="7"/>
        <v>ok</v>
      </c>
      <c r="L123" s="20"/>
      <c r="M123" s="20"/>
    </row>
    <row r="124" spans="1:13" s="16" customFormat="1" ht="15.75">
      <c r="A124" s="32">
        <f t="shared" si="8"/>
      </c>
      <c r="B124" s="32">
        <f t="shared" si="9"/>
        <v>18</v>
      </c>
      <c r="C124" s="51">
        <f t="shared" si="10"/>
      </c>
      <c r="D124" s="2" t="s">
        <v>306</v>
      </c>
      <c r="E124" s="78" t="s">
        <v>360</v>
      </c>
      <c r="F124" s="39">
        <v>1</v>
      </c>
      <c r="G124" s="58">
        <v>1</v>
      </c>
      <c r="H124" s="30">
        <v>0</v>
      </c>
      <c r="I124" s="31">
        <v>0</v>
      </c>
      <c r="J124" s="20"/>
      <c r="K124" s="20" t="str">
        <f t="shared" si="7"/>
        <v>ok</v>
      </c>
      <c r="L124" s="20"/>
      <c r="M124" s="20"/>
    </row>
    <row r="125" spans="1:13" s="16" customFormat="1" ht="15.75">
      <c r="A125" s="32">
        <f t="shared" si="8"/>
      </c>
      <c r="B125" s="32">
        <f t="shared" si="9"/>
        <v>18</v>
      </c>
      <c r="C125" s="51">
        <f t="shared" si="10"/>
      </c>
      <c r="D125" s="2" t="s">
        <v>408</v>
      </c>
      <c r="E125" s="78" t="s">
        <v>360</v>
      </c>
      <c r="F125" s="39">
        <v>1</v>
      </c>
      <c r="G125" s="58">
        <v>0</v>
      </c>
      <c r="H125" s="30">
        <v>1</v>
      </c>
      <c r="I125" s="31">
        <v>0</v>
      </c>
      <c r="J125" s="20"/>
      <c r="K125" s="20" t="str">
        <f t="shared" si="7"/>
        <v>ok</v>
      </c>
      <c r="L125" s="20"/>
      <c r="M125" s="20"/>
    </row>
    <row r="126" spans="1:13" s="16" customFormat="1" ht="15.75">
      <c r="A126" s="32">
        <f t="shared" si="8"/>
      </c>
      <c r="B126" s="32">
        <f t="shared" si="9"/>
        <v>18</v>
      </c>
      <c r="C126" s="51">
        <f t="shared" si="10"/>
      </c>
      <c r="D126" s="2" t="s">
        <v>272</v>
      </c>
      <c r="E126" s="78" t="s">
        <v>385</v>
      </c>
      <c r="F126" s="39">
        <v>1</v>
      </c>
      <c r="G126" s="58">
        <v>0</v>
      </c>
      <c r="H126" s="30">
        <v>1</v>
      </c>
      <c r="I126" s="31">
        <v>0</v>
      </c>
      <c r="J126" s="20"/>
      <c r="K126" s="20" t="str">
        <f t="shared" si="7"/>
        <v>ok</v>
      </c>
      <c r="L126" s="20"/>
      <c r="M126" s="20"/>
    </row>
    <row r="127" spans="1:13" s="16" customFormat="1" ht="15.75">
      <c r="A127" s="32">
        <f t="shared" si="8"/>
      </c>
      <c r="B127" s="32">
        <f t="shared" si="9"/>
        <v>18</v>
      </c>
      <c r="C127" s="51">
        <f t="shared" si="10"/>
      </c>
      <c r="D127" s="2" t="s">
        <v>350</v>
      </c>
      <c r="E127" s="78" t="s">
        <v>385</v>
      </c>
      <c r="F127" s="39">
        <v>1</v>
      </c>
      <c r="G127" s="58">
        <v>1</v>
      </c>
      <c r="H127" s="30">
        <v>0</v>
      </c>
      <c r="I127" s="31">
        <v>0</v>
      </c>
      <c r="J127" s="20"/>
      <c r="K127" s="20" t="str">
        <f t="shared" si="7"/>
        <v>ok</v>
      </c>
      <c r="L127" s="20"/>
      <c r="M127" s="20"/>
    </row>
    <row r="128" spans="1:13" s="16" customFormat="1" ht="15.75">
      <c r="A128" s="32">
        <f t="shared" si="8"/>
      </c>
      <c r="B128" s="32">
        <f t="shared" si="9"/>
        <v>18</v>
      </c>
      <c r="C128" s="51">
        <f t="shared" si="10"/>
      </c>
      <c r="D128" s="2" t="s">
        <v>273</v>
      </c>
      <c r="E128" s="78" t="s">
        <v>383</v>
      </c>
      <c r="F128" s="39">
        <v>1</v>
      </c>
      <c r="G128" s="58">
        <v>1</v>
      </c>
      <c r="H128" s="30">
        <v>0</v>
      </c>
      <c r="I128" s="31">
        <v>0</v>
      </c>
      <c r="J128" s="20"/>
      <c r="K128" s="20" t="str">
        <f t="shared" si="7"/>
        <v>ok</v>
      </c>
      <c r="L128" s="20"/>
      <c r="M128" s="20"/>
    </row>
    <row r="129" spans="1:13" s="16" customFormat="1" ht="15.75">
      <c r="A129" s="32">
        <f t="shared" si="8"/>
      </c>
      <c r="B129" s="32">
        <f t="shared" si="9"/>
        <v>18</v>
      </c>
      <c r="C129" s="51">
        <f t="shared" si="10"/>
      </c>
      <c r="D129" s="2" t="s">
        <v>351</v>
      </c>
      <c r="E129" s="78" t="s">
        <v>383</v>
      </c>
      <c r="F129" s="39">
        <v>1</v>
      </c>
      <c r="G129" s="58">
        <v>1</v>
      </c>
      <c r="H129" s="30">
        <v>0</v>
      </c>
      <c r="I129" s="31">
        <v>0</v>
      </c>
      <c r="J129" s="20"/>
      <c r="K129" s="20" t="str">
        <f aca="true" t="shared" si="11" ref="K129:K170">IF(F129="","",IF(SUM(G129:I129)=F129,"ok","ERRORE"))</f>
        <v>ok</v>
      </c>
      <c r="L129" s="20"/>
      <c r="M129" s="20"/>
    </row>
    <row r="130" spans="1:13" s="16" customFormat="1" ht="15.75">
      <c r="A130" s="32">
        <f t="shared" si="8"/>
      </c>
      <c r="B130" s="32">
        <f t="shared" si="9"/>
        <v>18</v>
      </c>
      <c r="C130" s="51">
        <f t="shared" si="10"/>
      </c>
      <c r="D130" s="2" t="s">
        <v>146</v>
      </c>
      <c r="E130" s="78" t="s">
        <v>383</v>
      </c>
      <c r="F130" s="39">
        <v>1</v>
      </c>
      <c r="G130" s="58">
        <v>1</v>
      </c>
      <c r="H130" s="30">
        <v>0</v>
      </c>
      <c r="I130" s="31">
        <v>0</v>
      </c>
      <c r="J130" s="20"/>
      <c r="K130" s="20" t="str">
        <f t="shared" si="11"/>
        <v>ok</v>
      </c>
      <c r="L130" s="20"/>
      <c r="M130" s="20"/>
    </row>
    <row r="131" spans="1:13" s="16" customFormat="1" ht="15.75">
      <c r="A131" s="32">
        <f t="shared" si="8"/>
      </c>
      <c r="B131" s="32">
        <f t="shared" si="9"/>
        <v>18</v>
      </c>
      <c r="C131" s="51">
        <f t="shared" si="10"/>
      </c>
      <c r="D131" s="2" t="s">
        <v>396</v>
      </c>
      <c r="E131" s="78" t="s">
        <v>397</v>
      </c>
      <c r="F131" s="39">
        <v>1</v>
      </c>
      <c r="G131" s="58">
        <v>1</v>
      </c>
      <c r="H131" s="30">
        <v>0</v>
      </c>
      <c r="I131" s="31">
        <v>0</v>
      </c>
      <c r="J131" s="20"/>
      <c r="K131" s="20" t="str">
        <f t="shared" si="11"/>
        <v>ok</v>
      </c>
      <c r="L131" s="20"/>
      <c r="M131" s="20"/>
    </row>
    <row r="132" spans="1:13" s="16" customFormat="1" ht="15.75">
      <c r="A132" s="32">
        <f t="shared" si="8"/>
      </c>
      <c r="B132" s="32">
        <f t="shared" si="9"/>
        <v>18</v>
      </c>
      <c r="C132" s="51">
        <f t="shared" si="10"/>
      </c>
      <c r="D132" s="2" t="s">
        <v>255</v>
      </c>
      <c r="E132" s="78" t="s">
        <v>397</v>
      </c>
      <c r="F132" s="39">
        <v>1</v>
      </c>
      <c r="G132" s="58">
        <v>1</v>
      </c>
      <c r="H132" s="30">
        <v>0</v>
      </c>
      <c r="I132" s="31">
        <v>0</v>
      </c>
      <c r="J132" s="20"/>
      <c r="K132" s="20" t="str">
        <f t="shared" si="11"/>
        <v>ok</v>
      </c>
      <c r="L132" s="20"/>
      <c r="M132" s="20"/>
    </row>
    <row r="133" spans="1:13" s="16" customFormat="1" ht="15.75">
      <c r="A133" s="32">
        <f t="shared" si="8"/>
      </c>
      <c r="B133" s="32">
        <f t="shared" si="9"/>
        <v>18</v>
      </c>
      <c r="C133" s="51">
        <f t="shared" si="10"/>
      </c>
      <c r="D133" s="2" t="s">
        <v>399</v>
      </c>
      <c r="E133" s="78" t="s">
        <v>397</v>
      </c>
      <c r="F133" s="39">
        <v>1</v>
      </c>
      <c r="G133" s="58">
        <v>0</v>
      </c>
      <c r="H133" s="30">
        <v>1</v>
      </c>
      <c r="I133" s="31">
        <v>0</v>
      </c>
      <c r="J133" s="20"/>
      <c r="K133" s="20" t="str">
        <f t="shared" si="11"/>
        <v>ok</v>
      </c>
      <c r="L133" s="20"/>
      <c r="M133" s="20"/>
    </row>
    <row r="134" spans="1:13" s="16" customFormat="1" ht="15.75" hidden="1">
      <c r="A134" s="32">
        <f t="shared" si="8"/>
      </c>
      <c r="B134" s="32">
        <f t="shared" si="9"/>
      </c>
      <c r="C134" s="51">
        <f t="shared" si="10"/>
      </c>
      <c r="D134" s="2"/>
      <c r="E134" s="78"/>
      <c r="F134" s="39"/>
      <c r="G134" s="58"/>
      <c r="H134" s="30"/>
      <c r="I134" s="31"/>
      <c r="J134" s="20"/>
      <c r="K134" s="20">
        <f t="shared" si="11"/>
      </c>
      <c r="L134" s="20"/>
      <c r="M134" s="20"/>
    </row>
    <row r="135" spans="1:13" s="16" customFormat="1" ht="15.75" hidden="1">
      <c r="A135" s="32">
        <f t="shared" si="8"/>
      </c>
      <c r="B135" s="32">
        <f t="shared" si="9"/>
      </c>
      <c r="C135" s="51">
        <f t="shared" si="10"/>
      </c>
      <c r="D135" s="2"/>
      <c r="E135" s="78"/>
      <c r="F135" s="39"/>
      <c r="G135" s="58"/>
      <c r="H135" s="30"/>
      <c r="I135" s="31"/>
      <c r="J135" s="20"/>
      <c r="K135" s="20">
        <f t="shared" si="11"/>
      </c>
      <c r="L135" s="20"/>
      <c r="M135" s="20"/>
    </row>
    <row r="136" spans="1:13" s="16" customFormat="1" ht="15.75" hidden="1">
      <c r="A136" s="32">
        <f t="shared" si="8"/>
      </c>
      <c r="B136" s="32">
        <f t="shared" si="9"/>
      </c>
      <c r="C136" s="51">
        <f t="shared" si="10"/>
      </c>
      <c r="D136" s="2"/>
      <c r="E136" s="78"/>
      <c r="F136" s="39"/>
      <c r="G136" s="58"/>
      <c r="H136" s="30"/>
      <c r="I136" s="31"/>
      <c r="J136" s="20"/>
      <c r="K136" s="20">
        <f t="shared" si="11"/>
      </c>
      <c r="L136" s="20"/>
      <c r="M136" s="20"/>
    </row>
    <row r="137" spans="1:13" s="16" customFormat="1" ht="15.75" hidden="1">
      <c r="A137" s="32">
        <f t="shared" si="8"/>
      </c>
      <c r="B137" s="32">
        <f t="shared" si="9"/>
      </c>
      <c r="C137" s="51">
        <f t="shared" si="10"/>
      </c>
      <c r="D137" s="2"/>
      <c r="E137" s="78"/>
      <c r="F137" s="39"/>
      <c r="G137" s="58"/>
      <c r="H137" s="30"/>
      <c r="I137" s="31"/>
      <c r="J137" s="20"/>
      <c r="K137" s="20">
        <f t="shared" si="11"/>
      </c>
      <c r="L137" s="20"/>
      <c r="M137" s="20"/>
    </row>
    <row r="138" spans="1:13" s="16" customFormat="1" ht="15.75" hidden="1">
      <c r="A138" s="32">
        <f t="shared" si="8"/>
      </c>
      <c r="B138" s="32">
        <f t="shared" si="9"/>
      </c>
      <c r="C138" s="51">
        <f t="shared" si="10"/>
      </c>
      <c r="D138" s="2"/>
      <c r="E138" s="78"/>
      <c r="F138" s="39"/>
      <c r="G138" s="58"/>
      <c r="H138" s="30"/>
      <c r="I138" s="31"/>
      <c r="J138" s="20"/>
      <c r="K138" s="20">
        <f t="shared" si="11"/>
      </c>
      <c r="L138" s="20"/>
      <c r="M138" s="20"/>
    </row>
    <row r="139" spans="1:13" s="16" customFormat="1" ht="15.75" hidden="1">
      <c r="A139" s="32">
        <f aca="true" t="shared" si="12" ref="A139:A170">IF(B139="","",IF(B139=1,IF(B138="",1,""),IF(B138=B139,"",IF(B139&gt;B138,IF(D140="","",B139),""))))</f>
      </c>
      <c r="B139" s="32">
        <f aca="true" t="shared" si="13" ref="B139:B170">IF(D139="","",IF(F138="TOTALE",1,IF(F138&gt;F139,B138+1,IF(F138=F139,B138,""))))</f>
      </c>
      <c r="C139" s="51">
        <f aca="true" t="shared" si="14" ref="C139:C170">IF(A139="","",A139&amp;"°")</f>
      </c>
      <c r="D139" s="2"/>
      <c r="E139" s="78"/>
      <c r="F139" s="39"/>
      <c r="G139" s="58"/>
      <c r="H139" s="30"/>
      <c r="I139" s="31"/>
      <c r="J139" s="20"/>
      <c r="K139" s="20">
        <f t="shared" si="11"/>
      </c>
      <c r="L139" s="20"/>
      <c r="M139" s="20"/>
    </row>
    <row r="140" spans="1:13" s="16" customFormat="1" ht="15.75" hidden="1">
      <c r="A140" s="32">
        <f t="shared" si="12"/>
      </c>
      <c r="B140" s="32">
        <f t="shared" si="13"/>
      </c>
      <c r="C140" s="51">
        <f t="shared" si="14"/>
      </c>
      <c r="D140" s="2"/>
      <c r="E140" s="78"/>
      <c r="F140" s="39"/>
      <c r="G140" s="58"/>
      <c r="H140" s="30"/>
      <c r="I140" s="31"/>
      <c r="J140" s="20"/>
      <c r="K140" s="20">
        <f t="shared" si="11"/>
      </c>
      <c r="L140" s="20"/>
      <c r="M140" s="20"/>
    </row>
    <row r="141" spans="1:13" s="16" customFormat="1" ht="15.75" hidden="1">
      <c r="A141" s="32">
        <f t="shared" si="12"/>
      </c>
      <c r="B141" s="32">
        <f t="shared" si="13"/>
      </c>
      <c r="C141" s="51">
        <f t="shared" si="14"/>
      </c>
      <c r="D141" s="2"/>
      <c r="E141" s="78"/>
      <c r="F141" s="39"/>
      <c r="G141" s="58"/>
      <c r="H141" s="30"/>
      <c r="I141" s="31"/>
      <c r="J141" s="20"/>
      <c r="K141" s="20">
        <f t="shared" si="11"/>
      </c>
      <c r="L141" s="20"/>
      <c r="M141" s="20"/>
    </row>
    <row r="142" spans="1:13" s="16" customFormat="1" ht="15.75" hidden="1">
      <c r="A142" s="32">
        <f t="shared" si="12"/>
      </c>
      <c r="B142" s="32">
        <f t="shared" si="13"/>
      </c>
      <c r="C142" s="51">
        <f t="shared" si="14"/>
      </c>
      <c r="D142" s="2"/>
      <c r="E142" s="78"/>
      <c r="F142" s="39"/>
      <c r="G142" s="58"/>
      <c r="H142" s="30"/>
      <c r="I142" s="31"/>
      <c r="J142" s="20"/>
      <c r="K142" s="20">
        <f t="shared" si="11"/>
      </c>
      <c r="L142" s="20"/>
      <c r="M142" s="20"/>
    </row>
    <row r="143" spans="1:13" s="16" customFormat="1" ht="15.75" hidden="1">
      <c r="A143" s="32">
        <f t="shared" si="12"/>
      </c>
      <c r="B143" s="32">
        <f t="shared" si="13"/>
      </c>
      <c r="C143" s="51">
        <f t="shared" si="14"/>
      </c>
      <c r="D143" s="2"/>
      <c r="E143" s="78"/>
      <c r="F143" s="39"/>
      <c r="G143" s="58"/>
      <c r="H143" s="30"/>
      <c r="I143" s="31"/>
      <c r="J143" s="20"/>
      <c r="K143" s="20">
        <f t="shared" si="11"/>
      </c>
      <c r="L143" s="20"/>
      <c r="M143" s="20"/>
    </row>
    <row r="144" spans="1:13" s="16" customFormat="1" ht="15.75" hidden="1">
      <c r="A144" s="32">
        <f t="shared" si="12"/>
      </c>
      <c r="B144" s="32">
        <f t="shared" si="13"/>
      </c>
      <c r="C144" s="51">
        <f t="shared" si="14"/>
      </c>
      <c r="D144" s="2"/>
      <c r="E144" s="78"/>
      <c r="F144" s="39"/>
      <c r="G144" s="58"/>
      <c r="H144" s="30"/>
      <c r="I144" s="31"/>
      <c r="J144" s="20"/>
      <c r="K144" s="20">
        <f t="shared" si="11"/>
      </c>
      <c r="L144" s="20"/>
      <c r="M144" s="20"/>
    </row>
    <row r="145" spans="1:13" s="16" customFormat="1" ht="15.75" hidden="1">
      <c r="A145" s="32">
        <f t="shared" si="12"/>
      </c>
      <c r="B145" s="32">
        <f t="shared" si="13"/>
      </c>
      <c r="C145" s="51">
        <f t="shared" si="14"/>
      </c>
      <c r="D145" s="2"/>
      <c r="E145" s="78"/>
      <c r="F145" s="39"/>
      <c r="G145" s="58"/>
      <c r="H145" s="30"/>
      <c r="I145" s="31"/>
      <c r="J145" s="20"/>
      <c r="K145" s="20">
        <f t="shared" si="11"/>
      </c>
      <c r="L145" s="20"/>
      <c r="M145" s="20"/>
    </row>
    <row r="146" spans="1:13" s="16" customFormat="1" ht="15.75" hidden="1">
      <c r="A146" s="32">
        <f t="shared" si="12"/>
      </c>
      <c r="B146" s="32">
        <f t="shared" si="13"/>
      </c>
      <c r="C146" s="51">
        <f t="shared" si="14"/>
      </c>
      <c r="D146" s="2"/>
      <c r="E146" s="78"/>
      <c r="F146" s="39"/>
      <c r="G146" s="58"/>
      <c r="H146" s="30"/>
      <c r="I146" s="31"/>
      <c r="J146" s="20"/>
      <c r="K146" s="20">
        <f t="shared" si="11"/>
      </c>
      <c r="L146" s="20"/>
      <c r="M146" s="20"/>
    </row>
    <row r="147" spans="1:13" s="16" customFormat="1" ht="15.75" hidden="1">
      <c r="A147" s="32">
        <f t="shared" si="12"/>
      </c>
      <c r="B147" s="32">
        <f t="shared" si="13"/>
      </c>
      <c r="C147" s="51">
        <f t="shared" si="14"/>
      </c>
      <c r="D147" s="2"/>
      <c r="E147" s="78"/>
      <c r="F147" s="39"/>
      <c r="G147" s="58"/>
      <c r="H147" s="30"/>
      <c r="I147" s="31"/>
      <c r="J147" s="20"/>
      <c r="K147" s="20">
        <f t="shared" si="11"/>
      </c>
      <c r="L147" s="20"/>
      <c r="M147" s="20"/>
    </row>
    <row r="148" spans="1:13" s="16" customFormat="1" ht="15.75" hidden="1">
      <c r="A148" s="32">
        <f t="shared" si="12"/>
      </c>
      <c r="B148" s="32">
        <f t="shared" si="13"/>
      </c>
      <c r="C148" s="51">
        <f t="shared" si="14"/>
      </c>
      <c r="D148" s="2"/>
      <c r="E148" s="78"/>
      <c r="F148" s="39"/>
      <c r="G148" s="58"/>
      <c r="H148" s="30"/>
      <c r="I148" s="31"/>
      <c r="J148" s="20"/>
      <c r="K148" s="20">
        <f t="shared" si="11"/>
      </c>
      <c r="L148" s="20"/>
      <c r="M148" s="20"/>
    </row>
    <row r="149" spans="1:13" s="16" customFormat="1" ht="15.75" hidden="1">
      <c r="A149" s="32">
        <f t="shared" si="12"/>
      </c>
      <c r="B149" s="32">
        <f t="shared" si="13"/>
      </c>
      <c r="C149" s="51">
        <f t="shared" si="14"/>
      </c>
      <c r="D149" s="2"/>
      <c r="E149" s="78"/>
      <c r="F149" s="39"/>
      <c r="G149" s="58"/>
      <c r="H149" s="30"/>
      <c r="I149" s="31"/>
      <c r="J149" s="20"/>
      <c r="K149" s="20">
        <f t="shared" si="11"/>
      </c>
      <c r="L149" s="20"/>
      <c r="M149" s="20"/>
    </row>
    <row r="150" spans="1:13" s="16" customFormat="1" ht="15.75" hidden="1">
      <c r="A150" s="32">
        <f t="shared" si="12"/>
      </c>
      <c r="B150" s="32">
        <f t="shared" si="13"/>
      </c>
      <c r="C150" s="51">
        <f t="shared" si="14"/>
      </c>
      <c r="D150" s="2"/>
      <c r="E150" s="78"/>
      <c r="F150" s="39"/>
      <c r="G150" s="58"/>
      <c r="H150" s="30"/>
      <c r="I150" s="31"/>
      <c r="J150" s="20"/>
      <c r="K150" s="20">
        <f t="shared" si="11"/>
      </c>
      <c r="L150" s="20"/>
      <c r="M150" s="20"/>
    </row>
    <row r="151" spans="1:13" s="16" customFormat="1" ht="15.75" hidden="1">
      <c r="A151" s="32">
        <f t="shared" si="12"/>
      </c>
      <c r="B151" s="32">
        <f t="shared" si="13"/>
      </c>
      <c r="C151" s="51">
        <f t="shared" si="14"/>
      </c>
      <c r="D151" s="2"/>
      <c r="E151" s="78"/>
      <c r="F151" s="39"/>
      <c r="G151" s="58"/>
      <c r="H151" s="30"/>
      <c r="I151" s="31"/>
      <c r="J151" s="20"/>
      <c r="K151" s="20">
        <f t="shared" si="11"/>
      </c>
      <c r="L151" s="20"/>
      <c r="M151" s="20"/>
    </row>
    <row r="152" spans="1:13" s="16" customFormat="1" ht="15.75" hidden="1">
      <c r="A152" s="32">
        <f t="shared" si="12"/>
      </c>
      <c r="B152" s="32">
        <f t="shared" si="13"/>
      </c>
      <c r="C152" s="51">
        <f t="shared" si="14"/>
      </c>
      <c r="D152" s="2"/>
      <c r="E152" s="78"/>
      <c r="F152" s="39"/>
      <c r="G152" s="58"/>
      <c r="H152" s="30"/>
      <c r="I152" s="31"/>
      <c r="J152" s="20"/>
      <c r="K152" s="20">
        <f t="shared" si="11"/>
      </c>
      <c r="L152" s="20"/>
      <c r="M152" s="20"/>
    </row>
    <row r="153" spans="1:13" s="16" customFormat="1" ht="15.75" hidden="1">
      <c r="A153" s="32">
        <f t="shared" si="12"/>
      </c>
      <c r="B153" s="32">
        <f t="shared" si="13"/>
      </c>
      <c r="C153" s="51">
        <f t="shared" si="14"/>
      </c>
      <c r="D153" s="2"/>
      <c r="E153" s="78"/>
      <c r="F153" s="39"/>
      <c r="G153" s="58"/>
      <c r="H153" s="30"/>
      <c r="I153" s="31"/>
      <c r="J153" s="20"/>
      <c r="K153" s="20">
        <f t="shared" si="11"/>
      </c>
      <c r="L153" s="20"/>
      <c r="M153" s="20"/>
    </row>
    <row r="154" spans="1:13" s="16" customFormat="1" ht="15.75" hidden="1">
      <c r="A154" s="32">
        <f t="shared" si="12"/>
      </c>
      <c r="B154" s="32">
        <f t="shared" si="13"/>
      </c>
      <c r="C154" s="51">
        <f t="shared" si="14"/>
      </c>
      <c r="D154" s="2"/>
      <c r="E154" s="78"/>
      <c r="F154" s="39"/>
      <c r="G154" s="58"/>
      <c r="H154" s="30"/>
      <c r="I154" s="31"/>
      <c r="J154" s="20"/>
      <c r="K154" s="20">
        <f t="shared" si="11"/>
      </c>
      <c r="L154" s="20"/>
      <c r="M154" s="20"/>
    </row>
    <row r="155" spans="1:13" s="16" customFormat="1" ht="15.75" hidden="1">
      <c r="A155" s="32">
        <f t="shared" si="12"/>
      </c>
      <c r="B155" s="32">
        <f t="shared" si="13"/>
      </c>
      <c r="C155" s="51">
        <f t="shared" si="14"/>
      </c>
      <c r="D155" s="2"/>
      <c r="E155" s="78"/>
      <c r="F155" s="39"/>
      <c r="G155" s="58"/>
      <c r="H155" s="30"/>
      <c r="I155" s="31"/>
      <c r="J155" s="20"/>
      <c r="K155" s="20">
        <f t="shared" si="11"/>
      </c>
      <c r="L155" s="20"/>
      <c r="M155" s="20"/>
    </row>
    <row r="156" spans="1:13" s="16" customFormat="1" ht="15.75" hidden="1">
      <c r="A156" s="32">
        <f t="shared" si="12"/>
      </c>
      <c r="B156" s="32">
        <f t="shared" si="13"/>
      </c>
      <c r="C156" s="51">
        <f t="shared" si="14"/>
      </c>
      <c r="D156" s="2"/>
      <c r="E156" s="78"/>
      <c r="F156" s="39"/>
      <c r="G156" s="58"/>
      <c r="H156" s="30"/>
      <c r="I156" s="31"/>
      <c r="J156" s="20"/>
      <c r="K156" s="20">
        <f t="shared" si="11"/>
      </c>
      <c r="L156" s="20"/>
      <c r="M156" s="20"/>
    </row>
    <row r="157" spans="1:13" s="16" customFormat="1" ht="15.75" hidden="1">
      <c r="A157" s="32">
        <f t="shared" si="12"/>
      </c>
      <c r="B157" s="32">
        <f t="shared" si="13"/>
      </c>
      <c r="C157" s="51">
        <f t="shared" si="14"/>
      </c>
      <c r="D157" s="2"/>
      <c r="E157" s="78"/>
      <c r="F157" s="39"/>
      <c r="G157" s="58"/>
      <c r="H157" s="30"/>
      <c r="I157" s="31"/>
      <c r="J157" s="20"/>
      <c r="K157" s="20">
        <f t="shared" si="11"/>
      </c>
      <c r="L157" s="20"/>
      <c r="M157" s="20"/>
    </row>
    <row r="158" spans="1:13" s="16" customFormat="1" ht="15.75" hidden="1">
      <c r="A158" s="32">
        <f t="shared" si="12"/>
      </c>
      <c r="B158" s="32">
        <f t="shared" si="13"/>
      </c>
      <c r="C158" s="51">
        <f t="shared" si="14"/>
      </c>
      <c r="D158" s="2"/>
      <c r="E158" s="78"/>
      <c r="F158" s="39"/>
      <c r="G158" s="58"/>
      <c r="H158" s="30"/>
      <c r="I158" s="31"/>
      <c r="J158" s="20"/>
      <c r="K158" s="20">
        <f t="shared" si="11"/>
      </c>
      <c r="L158" s="20"/>
      <c r="M158" s="20"/>
    </row>
    <row r="159" spans="1:13" s="16" customFormat="1" ht="15.75" hidden="1">
      <c r="A159" s="32">
        <f t="shared" si="12"/>
      </c>
      <c r="B159" s="32">
        <f t="shared" si="13"/>
      </c>
      <c r="C159" s="51">
        <f t="shared" si="14"/>
      </c>
      <c r="D159" s="2"/>
      <c r="E159" s="78"/>
      <c r="F159" s="39"/>
      <c r="G159" s="58"/>
      <c r="H159" s="30"/>
      <c r="I159" s="31"/>
      <c r="J159" s="20"/>
      <c r="K159" s="20">
        <f t="shared" si="11"/>
      </c>
      <c r="L159" s="20"/>
      <c r="M159" s="20"/>
    </row>
    <row r="160" spans="1:13" s="16" customFormat="1" ht="15.75" hidden="1">
      <c r="A160" s="32">
        <f t="shared" si="12"/>
      </c>
      <c r="B160" s="32">
        <f t="shared" si="13"/>
      </c>
      <c r="C160" s="51">
        <f t="shared" si="14"/>
      </c>
      <c r="D160" s="2"/>
      <c r="E160" s="78"/>
      <c r="F160" s="39"/>
      <c r="G160" s="58"/>
      <c r="H160" s="30"/>
      <c r="I160" s="31"/>
      <c r="J160" s="20"/>
      <c r="K160" s="20">
        <f t="shared" si="11"/>
      </c>
      <c r="L160" s="20"/>
      <c r="M160" s="20"/>
    </row>
    <row r="161" spans="1:13" s="16" customFormat="1" ht="15.75" hidden="1">
      <c r="A161" s="32">
        <f t="shared" si="12"/>
      </c>
      <c r="B161" s="32">
        <f t="shared" si="13"/>
      </c>
      <c r="C161" s="51">
        <f t="shared" si="14"/>
      </c>
      <c r="D161" s="2"/>
      <c r="E161" s="78"/>
      <c r="F161" s="39"/>
      <c r="G161" s="58"/>
      <c r="H161" s="30"/>
      <c r="I161" s="31"/>
      <c r="J161" s="20"/>
      <c r="K161" s="20">
        <f t="shared" si="11"/>
      </c>
      <c r="L161" s="20"/>
      <c r="M161" s="20"/>
    </row>
    <row r="162" spans="1:13" s="16" customFormat="1" ht="15.75" hidden="1">
      <c r="A162" s="32">
        <f t="shared" si="12"/>
      </c>
      <c r="B162" s="32">
        <f t="shared" si="13"/>
      </c>
      <c r="C162" s="51">
        <f t="shared" si="14"/>
      </c>
      <c r="D162" s="2"/>
      <c r="E162" s="78"/>
      <c r="F162" s="39"/>
      <c r="G162" s="58"/>
      <c r="H162" s="30"/>
      <c r="I162" s="31"/>
      <c r="J162" s="20"/>
      <c r="K162" s="20">
        <f t="shared" si="11"/>
      </c>
      <c r="L162" s="20"/>
      <c r="M162" s="20"/>
    </row>
    <row r="163" spans="1:13" s="16" customFormat="1" ht="15.75" hidden="1">
      <c r="A163" s="32">
        <f t="shared" si="12"/>
      </c>
      <c r="B163" s="32">
        <f t="shared" si="13"/>
      </c>
      <c r="C163" s="51">
        <f t="shared" si="14"/>
      </c>
      <c r="D163" s="2"/>
      <c r="E163" s="78"/>
      <c r="F163" s="39"/>
      <c r="G163" s="58"/>
      <c r="H163" s="30"/>
      <c r="I163" s="31"/>
      <c r="J163" s="20"/>
      <c r="K163" s="20">
        <f t="shared" si="11"/>
      </c>
      <c r="L163" s="20"/>
      <c r="M163" s="20"/>
    </row>
    <row r="164" spans="1:13" s="16" customFormat="1" ht="15.75" hidden="1">
      <c r="A164" s="32">
        <f t="shared" si="12"/>
      </c>
      <c r="B164" s="32">
        <f t="shared" si="13"/>
      </c>
      <c r="C164" s="51">
        <f t="shared" si="14"/>
      </c>
      <c r="D164" s="2"/>
      <c r="E164" s="78"/>
      <c r="F164" s="39"/>
      <c r="G164" s="58"/>
      <c r="H164" s="30"/>
      <c r="I164" s="31"/>
      <c r="J164" s="20"/>
      <c r="K164" s="20">
        <f t="shared" si="11"/>
      </c>
      <c r="L164" s="20"/>
      <c r="M164" s="20"/>
    </row>
    <row r="165" spans="1:13" s="16" customFormat="1" ht="15.75" hidden="1">
      <c r="A165" s="32">
        <f t="shared" si="12"/>
      </c>
      <c r="B165" s="32">
        <f t="shared" si="13"/>
      </c>
      <c r="C165" s="51">
        <f t="shared" si="14"/>
      </c>
      <c r="D165" s="2"/>
      <c r="E165" s="78"/>
      <c r="F165" s="39"/>
      <c r="G165" s="58"/>
      <c r="H165" s="30"/>
      <c r="I165" s="31"/>
      <c r="J165" s="20"/>
      <c r="K165" s="20">
        <f t="shared" si="11"/>
      </c>
      <c r="L165" s="20"/>
      <c r="M165" s="20"/>
    </row>
    <row r="166" spans="1:13" s="16" customFormat="1" ht="15.75" hidden="1">
      <c r="A166" s="32">
        <f t="shared" si="12"/>
      </c>
      <c r="B166" s="32">
        <f t="shared" si="13"/>
      </c>
      <c r="C166" s="51">
        <f t="shared" si="14"/>
      </c>
      <c r="D166" s="2"/>
      <c r="E166" s="78"/>
      <c r="F166" s="39"/>
      <c r="G166" s="58"/>
      <c r="H166" s="30"/>
      <c r="I166" s="31"/>
      <c r="J166" s="20"/>
      <c r="K166" s="20">
        <f t="shared" si="11"/>
      </c>
      <c r="L166" s="20"/>
      <c r="M166" s="20"/>
    </row>
    <row r="167" spans="1:13" s="16" customFormat="1" ht="15.75" hidden="1">
      <c r="A167" s="32">
        <f t="shared" si="12"/>
      </c>
      <c r="B167" s="32">
        <f t="shared" si="13"/>
      </c>
      <c r="C167" s="51">
        <f t="shared" si="14"/>
      </c>
      <c r="D167" s="2"/>
      <c r="E167" s="78"/>
      <c r="F167" s="39"/>
      <c r="G167" s="58"/>
      <c r="H167" s="30"/>
      <c r="I167" s="31"/>
      <c r="J167" s="20"/>
      <c r="K167" s="20">
        <f t="shared" si="11"/>
      </c>
      <c r="L167" s="20"/>
      <c r="M167" s="20"/>
    </row>
    <row r="168" spans="1:13" s="16" customFormat="1" ht="15.75" hidden="1">
      <c r="A168" s="32">
        <f t="shared" si="12"/>
      </c>
      <c r="B168" s="32">
        <f t="shared" si="13"/>
      </c>
      <c r="C168" s="51">
        <f t="shared" si="14"/>
      </c>
      <c r="D168" s="2"/>
      <c r="E168" s="78"/>
      <c r="F168" s="39"/>
      <c r="G168" s="58"/>
      <c r="H168" s="30"/>
      <c r="I168" s="31"/>
      <c r="J168" s="20"/>
      <c r="K168" s="20">
        <f t="shared" si="11"/>
      </c>
      <c r="L168" s="20"/>
      <c r="M168" s="20"/>
    </row>
    <row r="169" spans="1:13" s="16" customFormat="1" ht="15.75" hidden="1">
      <c r="A169" s="32">
        <f t="shared" si="12"/>
      </c>
      <c r="B169" s="32">
        <f t="shared" si="13"/>
      </c>
      <c r="C169" s="51">
        <f t="shared" si="14"/>
      </c>
      <c r="D169" s="2"/>
      <c r="E169" s="78"/>
      <c r="F169" s="39"/>
      <c r="G169" s="58"/>
      <c r="H169" s="30"/>
      <c r="I169" s="31"/>
      <c r="J169" s="20"/>
      <c r="K169" s="20">
        <f t="shared" si="11"/>
      </c>
      <c r="L169" s="20"/>
      <c r="M169" s="20"/>
    </row>
    <row r="170" spans="1:13" s="16" customFormat="1" ht="15.75" hidden="1">
      <c r="A170" s="32">
        <f t="shared" si="12"/>
      </c>
      <c r="B170" s="32">
        <f t="shared" si="13"/>
      </c>
      <c r="C170" s="51">
        <f t="shared" si="14"/>
      </c>
      <c r="D170" s="2"/>
      <c r="E170" s="78"/>
      <c r="F170" s="39"/>
      <c r="G170" s="58"/>
      <c r="H170" s="30"/>
      <c r="I170" s="31"/>
      <c r="J170" s="20"/>
      <c r="K170" s="20">
        <f t="shared" si="11"/>
      </c>
      <c r="L170" s="20"/>
      <c r="M170" s="20"/>
    </row>
    <row r="171" spans="6:11" ht="12.75">
      <c r="F171" s="6" t="s">
        <v>5</v>
      </c>
      <c r="G171" s="25" t="s">
        <v>38</v>
      </c>
      <c r="H171" s="76" t="s">
        <v>44</v>
      </c>
      <c r="I171" s="25" t="s">
        <v>39</v>
      </c>
      <c r="K171" s="20"/>
    </row>
    <row r="172" spans="5:11" ht="15">
      <c r="E172" s="64" t="s">
        <v>36</v>
      </c>
      <c r="F172" s="24">
        <f>SUM(F5:F170)</f>
        <v>605</v>
      </c>
      <c r="G172" s="22">
        <f>SUM(G5:G170)</f>
        <v>334</v>
      </c>
      <c r="H172" s="22">
        <f>SUM(H5:H170)</f>
        <v>230</v>
      </c>
      <c r="I172" s="22">
        <f>SUM(I5:I170)</f>
        <v>41</v>
      </c>
      <c r="K172" s="20" t="str">
        <f>IF(F172="","",IF(SUM(G172:I172)=F172,"ok","ERRORE"))</f>
        <v>ok</v>
      </c>
    </row>
    <row r="173" ht="12.75">
      <c r="K173" s="20">
        <f>IF(F173="","",IF(SUM(G173:I173)=F173,"ok","ERRORE"))</f>
      </c>
    </row>
    <row r="176" ht="12.75">
      <c r="F176" s="3" t="str">
        <f>IF(SUM(G172:I172)=F172,"tot OK","totaleERRORE")</f>
        <v>tot OK</v>
      </c>
    </row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70" r:id="rId2"/>
  <headerFooter alignWithMargins="0">
    <oddFooter>&amp;LClassifica Marcatori&amp;CSerie A1 Maschile 2018/2019&amp;Rpag. &amp;P di &amp;N</oddFooter>
  </headerFooter>
  <rowBreaks count="1" manualBreakCount="1">
    <brk id="66" min="2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4"/>
  <sheetViews>
    <sheetView tabSelected="1" view="pageBreakPreview" zoomScale="85" zoomScaleSheetLayoutView="85" zoomScalePageLayoutView="0" workbookViewId="0" topLeftCell="A1">
      <selection activeCell="E54" sqref="E54"/>
    </sheetView>
  </sheetViews>
  <sheetFormatPr defaultColWidth="9.140625" defaultRowHeight="12.75"/>
  <cols>
    <col min="1" max="2" width="3.57421875" style="11" bestFit="1" customWidth="1"/>
    <col min="3" max="3" width="10.7109375" style="8" bestFit="1" customWidth="1"/>
    <col min="4" max="4" width="37.28125" style="3" bestFit="1" customWidth="1"/>
    <col min="5" max="5" width="42.7109375" style="63" bestFit="1" customWidth="1"/>
    <col min="6" max="6" width="8.7109375" style="44" customWidth="1"/>
    <col min="7" max="7" width="8.8515625" style="43" customWidth="1"/>
    <col min="8" max="10" width="8.57421875" style="25" customWidth="1"/>
    <col min="11" max="11" width="6.140625" style="11" customWidth="1"/>
    <col min="12" max="16384" width="9.140625" style="11" customWidth="1"/>
  </cols>
  <sheetData>
    <row r="1" spans="4:10" ht="19.5" thickBot="1">
      <c r="D1" s="95" t="s">
        <v>7</v>
      </c>
      <c r="E1" s="96"/>
      <c r="F1" s="96"/>
      <c r="G1" s="96"/>
      <c r="H1" s="89"/>
      <c r="I1" s="89"/>
      <c r="J1" s="90"/>
    </row>
    <row r="2" ht="7.5" customHeight="1" thickBot="1">
      <c r="G2" s="40"/>
    </row>
    <row r="3" spans="3:10" s="12" customFormat="1" ht="19.5" thickBot="1">
      <c r="C3" s="9"/>
      <c r="D3" s="87" t="s">
        <v>1</v>
      </c>
      <c r="E3" s="99"/>
      <c r="F3" s="99"/>
      <c r="G3" s="99"/>
      <c r="H3" s="89"/>
      <c r="I3" s="89"/>
      <c r="J3" s="90"/>
    </row>
    <row r="4" spans="1:10" s="12" customFormat="1" ht="8.25" customHeight="1">
      <c r="A4" s="32">
        <f>IF(B4="","",IF(B4=1,IF(B3="",1,""),IF(B3=B4,"",IF(B4&gt;B3,IF(D5="","",B4),""))))</f>
      </c>
      <c r="B4" s="32">
        <f>IF(D4="","",IF(G3="TOTALE",1,IF(G3&gt;G4,B3+1,IF(G3=G4,B3,""))))</f>
      </c>
      <c r="C4" s="51">
        <f>IF(A4="",IF(A5=1,"Classifica",""),A4&amp;"°")</f>
      </c>
      <c r="D4" s="4"/>
      <c r="E4" s="18"/>
      <c r="F4" s="19"/>
      <c r="G4" s="41"/>
      <c r="H4" s="25"/>
      <c r="I4" s="25"/>
      <c r="J4" s="25"/>
    </row>
    <row r="5" spans="1:10" s="12" customFormat="1" ht="15">
      <c r="A5" s="32">
        <f>IF(B5="","",IF(B5=1,IF(B4="",1,""),IF(B4=B5,"",IF(B5&gt;B4,IF(D6="","",B5),""))))</f>
      </c>
      <c r="B5" s="32">
        <f>IF(D5="","",IF(G4="TOTALE",1,IF(G4&gt;G5,B4+1,IF(G4=G5,B4,""))))</f>
      </c>
      <c r="C5" s="51">
        <f>IF(A5="",IF(A6=1,"Classifica",""),A5&amp;"°")</f>
      </c>
      <c r="D5" s="5"/>
      <c r="E5" s="19"/>
      <c r="F5" s="19"/>
      <c r="G5" s="100" t="s">
        <v>37</v>
      </c>
      <c r="H5" s="101"/>
      <c r="I5" s="101"/>
      <c r="J5" s="101"/>
    </row>
    <row r="6" spans="1:10" s="12" customFormat="1" ht="15.75" thickBot="1">
      <c r="A6" s="32">
        <f>IF(B6="","",IF(B6=1,IF(B5="",1,""),IF(B5=B6,"",IF(B6&gt;B5,IF(D7="","",B6),""))))</f>
      </c>
      <c r="B6" s="32">
        <f>IF(D6="","",IF(G5="TOTALE",1,IF(G5&gt;G6,B5+1,IF(G5=G6,B5,""))))</f>
      </c>
      <c r="C6" s="51" t="str">
        <f>IF(A6="",IF(A7=1,"Classifica",""),A6&amp;"°")</f>
        <v>Classifica</v>
      </c>
      <c r="D6" s="5" t="s">
        <v>2</v>
      </c>
      <c r="E6" s="19" t="s">
        <v>3</v>
      </c>
      <c r="F6" s="19"/>
      <c r="G6" s="74" t="s">
        <v>5</v>
      </c>
      <c r="H6" s="25" t="s">
        <v>38</v>
      </c>
      <c r="I6" s="25" t="s">
        <v>40</v>
      </c>
      <c r="J6" s="25" t="s">
        <v>39</v>
      </c>
    </row>
    <row r="7" spans="1:13" ht="15.75">
      <c r="A7" s="32">
        <f>IF(B7="","",IF(B7=1,IF(B6="",1,""),IF(B6=B7,"",IF(B7&gt;B6,IF(D8="","",B7),""))))</f>
        <v>1</v>
      </c>
      <c r="B7" s="32">
        <f>IF(D7="","",IF(G6="TOTALE",1,IF(G6&gt;G7,B6+1,IF(G6=G7,B6,""))))</f>
        <v>1</v>
      </c>
      <c r="C7" s="51" t="str">
        <f>IF(A7="",IF(A8=1,"Classifica",""),A7&amp;"°")</f>
        <v>1°</v>
      </c>
      <c r="D7" s="1" t="s">
        <v>177</v>
      </c>
      <c r="E7" s="70" t="s">
        <v>365</v>
      </c>
      <c r="F7" s="81" t="s">
        <v>88</v>
      </c>
      <c r="G7" s="60">
        <v>14</v>
      </c>
      <c r="H7" s="26">
        <v>14</v>
      </c>
      <c r="I7" s="27">
        <v>0</v>
      </c>
      <c r="J7" s="28">
        <v>0</v>
      </c>
      <c r="M7" s="12" t="str">
        <f>IF(G7="","",IF(SUM(H7:J7)=G7,"ok","ERRORE"))</f>
        <v>ok</v>
      </c>
    </row>
    <row r="8" spans="1:13" ht="15.75">
      <c r="A8" s="32">
        <f aca="true" t="shared" si="0" ref="A8:A71">IF(B8="","",IF(B8=1,IF(B7="",1,""),IF(B7=B8,"",IF(B8&gt;B7,IF(D9="","",B8),""))))</f>
        <v>2</v>
      </c>
      <c r="B8" s="32">
        <f aca="true" t="shared" si="1" ref="B8:B71">IF(D8="","",IF(G7="TOTALE",1,IF(G7&gt;G8,B7+1,IF(G7=G8,B7,""))))</f>
        <v>2</v>
      </c>
      <c r="C8" s="51" t="str">
        <f aca="true" t="shared" si="2" ref="C8:C71">IF(A8="",IF(A9=1,"Classifica",""),A8&amp;"°")</f>
        <v>2°</v>
      </c>
      <c r="D8" s="2" t="s">
        <v>222</v>
      </c>
      <c r="E8" s="71" t="s">
        <v>365</v>
      </c>
      <c r="F8" s="82" t="s">
        <v>88</v>
      </c>
      <c r="G8" s="61">
        <v>12</v>
      </c>
      <c r="H8" s="29">
        <v>4</v>
      </c>
      <c r="I8" s="30">
        <v>7</v>
      </c>
      <c r="J8" s="31">
        <v>1</v>
      </c>
      <c r="M8" s="12" t="str">
        <f aca="true" t="shared" si="3" ref="M8:M71">IF(G8="","",IF(SUM(H8:J8)=G8,"ok","ERRORE"))</f>
        <v>ok</v>
      </c>
    </row>
    <row r="9" spans="1:13" ht="15.75">
      <c r="A9" s="32">
        <f t="shared" si="0"/>
        <v>3</v>
      </c>
      <c r="B9" s="32">
        <f t="shared" si="1"/>
        <v>3</v>
      </c>
      <c r="C9" s="51" t="str">
        <f t="shared" si="2"/>
        <v>3°</v>
      </c>
      <c r="D9" s="2" t="s">
        <v>110</v>
      </c>
      <c r="E9" s="71" t="s">
        <v>390</v>
      </c>
      <c r="F9" s="82" t="s">
        <v>88</v>
      </c>
      <c r="G9" s="61">
        <v>10</v>
      </c>
      <c r="H9" s="29">
        <v>8</v>
      </c>
      <c r="I9" s="30">
        <v>2</v>
      </c>
      <c r="J9" s="31">
        <v>0</v>
      </c>
      <c r="M9" s="12" t="str">
        <f t="shared" si="3"/>
        <v>ok</v>
      </c>
    </row>
    <row r="10" spans="1:13" s="7" customFormat="1" ht="15.75">
      <c r="A10" s="32">
        <f t="shared" si="0"/>
      </c>
      <c r="B10" s="32">
        <f t="shared" si="1"/>
        <v>3</v>
      </c>
      <c r="C10" s="51">
        <f t="shared" si="2"/>
      </c>
      <c r="D10" s="2" t="s">
        <v>111</v>
      </c>
      <c r="E10" s="71" t="s">
        <v>390</v>
      </c>
      <c r="F10" s="82" t="s">
        <v>88</v>
      </c>
      <c r="G10" s="61">
        <v>10</v>
      </c>
      <c r="H10" s="29">
        <v>9</v>
      </c>
      <c r="I10" s="30">
        <v>1</v>
      </c>
      <c r="J10" s="31">
        <v>0</v>
      </c>
      <c r="M10" s="12" t="str">
        <f t="shared" si="3"/>
        <v>ok</v>
      </c>
    </row>
    <row r="11" spans="1:13" s="7" customFormat="1" ht="15.75">
      <c r="A11" s="32">
        <f t="shared" si="0"/>
        <v>4</v>
      </c>
      <c r="B11" s="32">
        <f t="shared" si="1"/>
        <v>4</v>
      </c>
      <c r="C11" s="51" t="str">
        <f t="shared" si="2"/>
        <v>4°</v>
      </c>
      <c r="D11" s="2" t="s">
        <v>156</v>
      </c>
      <c r="E11" s="71" t="s">
        <v>366</v>
      </c>
      <c r="F11" s="82" t="s">
        <v>88</v>
      </c>
      <c r="G11" s="61">
        <v>9</v>
      </c>
      <c r="H11" s="29">
        <v>0</v>
      </c>
      <c r="I11" s="30">
        <v>9</v>
      </c>
      <c r="J11" s="31">
        <v>0</v>
      </c>
      <c r="M11" s="12" t="str">
        <f t="shared" si="3"/>
        <v>ok</v>
      </c>
    </row>
    <row r="12" spans="1:13" s="7" customFormat="1" ht="15.75">
      <c r="A12" s="32">
        <f t="shared" si="0"/>
      </c>
      <c r="B12" s="32">
        <f t="shared" si="1"/>
        <v>4</v>
      </c>
      <c r="C12" s="51">
        <f t="shared" si="2"/>
      </c>
      <c r="D12" s="2" t="s">
        <v>125</v>
      </c>
      <c r="E12" s="71" t="s">
        <v>365</v>
      </c>
      <c r="F12" s="82" t="s">
        <v>88</v>
      </c>
      <c r="G12" s="61">
        <v>9</v>
      </c>
      <c r="H12" s="29">
        <v>5</v>
      </c>
      <c r="I12" s="30">
        <v>2</v>
      </c>
      <c r="J12" s="31">
        <v>2</v>
      </c>
      <c r="M12" s="12" t="str">
        <f t="shared" si="3"/>
        <v>ok</v>
      </c>
    </row>
    <row r="13" spans="1:13" s="7" customFormat="1" ht="15.75">
      <c r="A13" s="32">
        <f t="shared" si="0"/>
        <v>5</v>
      </c>
      <c r="B13" s="32">
        <f t="shared" si="1"/>
        <v>5</v>
      </c>
      <c r="C13" s="51" t="str">
        <f t="shared" si="2"/>
        <v>5°</v>
      </c>
      <c r="D13" s="2" t="s">
        <v>221</v>
      </c>
      <c r="E13" s="71" t="s">
        <v>366</v>
      </c>
      <c r="F13" s="82" t="s">
        <v>88</v>
      </c>
      <c r="G13" s="61">
        <v>8</v>
      </c>
      <c r="H13" s="29">
        <v>7</v>
      </c>
      <c r="I13" s="30">
        <v>0</v>
      </c>
      <c r="J13" s="31">
        <v>1</v>
      </c>
      <c r="M13" s="12" t="str">
        <f t="shared" si="3"/>
        <v>ok</v>
      </c>
    </row>
    <row r="14" spans="1:13" s="7" customFormat="1" ht="15.75">
      <c r="A14" s="32">
        <f t="shared" si="0"/>
      </c>
      <c r="B14" s="32">
        <f t="shared" si="1"/>
        <v>5</v>
      </c>
      <c r="C14" s="51">
        <f t="shared" si="2"/>
      </c>
      <c r="D14" s="2" t="s">
        <v>165</v>
      </c>
      <c r="E14" s="71" t="s">
        <v>390</v>
      </c>
      <c r="F14" s="82" t="s">
        <v>88</v>
      </c>
      <c r="G14" s="61">
        <v>8</v>
      </c>
      <c r="H14" s="29">
        <v>5</v>
      </c>
      <c r="I14" s="30">
        <v>2</v>
      </c>
      <c r="J14" s="31">
        <v>1</v>
      </c>
      <c r="M14" s="12" t="str">
        <f t="shared" si="3"/>
        <v>ok</v>
      </c>
    </row>
    <row r="15" spans="1:13" s="7" customFormat="1" ht="15.75">
      <c r="A15" s="32">
        <f t="shared" si="0"/>
        <v>6</v>
      </c>
      <c r="B15" s="32">
        <f t="shared" si="1"/>
        <v>6</v>
      </c>
      <c r="C15" s="51" t="str">
        <f t="shared" si="2"/>
        <v>6°</v>
      </c>
      <c r="D15" s="2" t="s">
        <v>157</v>
      </c>
      <c r="E15" s="71" t="s">
        <v>366</v>
      </c>
      <c r="F15" s="82" t="s">
        <v>88</v>
      </c>
      <c r="G15" s="61">
        <v>7</v>
      </c>
      <c r="H15" s="29">
        <v>7</v>
      </c>
      <c r="I15" s="30">
        <v>0</v>
      </c>
      <c r="J15" s="31">
        <v>0</v>
      </c>
      <c r="M15" s="12" t="str">
        <f t="shared" si="3"/>
        <v>ok</v>
      </c>
    </row>
    <row r="16" spans="1:13" s="7" customFormat="1" ht="15.75">
      <c r="A16" s="32">
        <f t="shared" si="0"/>
      </c>
      <c r="B16" s="32">
        <f t="shared" si="1"/>
        <v>6</v>
      </c>
      <c r="C16" s="51">
        <f t="shared" si="2"/>
      </c>
      <c r="D16" s="2" t="s">
        <v>123</v>
      </c>
      <c r="E16" s="71" t="s">
        <v>365</v>
      </c>
      <c r="F16" s="82" t="s">
        <v>88</v>
      </c>
      <c r="G16" s="61">
        <v>7</v>
      </c>
      <c r="H16" s="29">
        <v>0</v>
      </c>
      <c r="I16" s="30">
        <v>6</v>
      </c>
      <c r="J16" s="31">
        <v>1</v>
      </c>
      <c r="M16" s="12" t="str">
        <f t="shared" si="3"/>
        <v>ok</v>
      </c>
    </row>
    <row r="17" spans="1:13" s="7" customFormat="1" ht="15.75">
      <c r="A17" s="32">
        <f t="shared" si="0"/>
      </c>
      <c r="B17" s="32">
        <f t="shared" si="1"/>
        <v>6</v>
      </c>
      <c r="C17" s="51">
        <f t="shared" si="2"/>
      </c>
      <c r="D17" s="2" t="s">
        <v>176</v>
      </c>
      <c r="E17" s="71" t="s">
        <v>370</v>
      </c>
      <c r="F17" s="82" t="s">
        <v>88</v>
      </c>
      <c r="G17" s="61">
        <v>7</v>
      </c>
      <c r="H17" s="29">
        <v>2</v>
      </c>
      <c r="I17" s="30">
        <v>4</v>
      </c>
      <c r="J17" s="31">
        <v>1</v>
      </c>
      <c r="M17" s="12" t="str">
        <f t="shared" si="3"/>
        <v>ok</v>
      </c>
    </row>
    <row r="18" spans="1:13" s="7" customFormat="1" ht="15.75">
      <c r="A18" s="32">
        <f t="shared" si="0"/>
      </c>
      <c r="B18" s="32">
        <f t="shared" si="1"/>
        <v>6</v>
      </c>
      <c r="C18" s="51">
        <f t="shared" si="2"/>
      </c>
      <c r="D18" s="2" t="s">
        <v>237</v>
      </c>
      <c r="E18" s="71" t="s">
        <v>369</v>
      </c>
      <c r="F18" s="82" t="s">
        <v>88</v>
      </c>
      <c r="G18" s="61">
        <v>7</v>
      </c>
      <c r="H18" s="29">
        <v>0</v>
      </c>
      <c r="I18" s="30">
        <v>6</v>
      </c>
      <c r="J18" s="31">
        <v>1</v>
      </c>
      <c r="M18" s="12" t="str">
        <f t="shared" si="3"/>
        <v>ok</v>
      </c>
    </row>
    <row r="19" spans="1:13" s="7" customFormat="1" ht="15.75">
      <c r="A19" s="32">
        <f t="shared" si="0"/>
      </c>
      <c r="B19" s="32">
        <f t="shared" si="1"/>
        <v>6</v>
      </c>
      <c r="C19" s="51">
        <f t="shared" si="2"/>
      </c>
      <c r="D19" s="2" t="s">
        <v>166</v>
      </c>
      <c r="E19" s="71" t="s">
        <v>367</v>
      </c>
      <c r="F19" s="82" t="s">
        <v>88</v>
      </c>
      <c r="G19" s="61">
        <v>7</v>
      </c>
      <c r="H19" s="29">
        <v>0</v>
      </c>
      <c r="I19" s="30">
        <v>6</v>
      </c>
      <c r="J19" s="31">
        <v>1</v>
      </c>
      <c r="M19" s="12" t="str">
        <f t="shared" si="3"/>
        <v>ok</v>
      </c>
    </row>
    <row r="20" spans="1:13" s="7" customFormat="1" ht="15.75">
      <c r="A20" s="32">
        <f t="shared" si="0"/>
      </c>
      <c r="B20" s="32">
        <f t="shared" si="1"/>
        <v>6</v>
      </c>
      <c r="C20" s="51">
        <f t="shared" si="2"/>
      </c>
      <c r="D20" s="2" t="s">
        <v>175</v>
      </c>
      <c r="E20" s="71" t="s">
        <v>370</v>
      </c>
      <c r="F20" s="50" t="s">
        <v>88</v>
      </c>
      <c r="G20" s="61">
        <v>7</v>
      </c>
      <c r="H20" s="29">
        <v>2</v>
      </c>
      <c r="I20" s="30">
        <v>4</v>
      </c>
      <c r="J20" s="31">
        <v>1</v>
      </c>
      <c r="M20" s="12" t="str">
        <f t="shared" si="3"/>
        <v>ok</v>
      </c>
    </row>
    <row r="21" spans="1:13" s="7" customFormat="1" ht="15.75">
      <c r="A21" s="32">
        <f t="shared" si="0"/>
        <v>7</v>
      </c>
      <c r="B21" s="32">
        <f t="shared" si="1"/>
        <v>7</v>
      </c>
      <c r="C21" s="51" t="str">
        <f t="shared" si="2"/>
        <v>7°</v>
      </c>
      <c r="D21" s="2" t="s">
        <v>126</v>
      </c>
      <c r="E21" s="71" t="s">
        <v>369</v>
      </c>
      <c r="F21" s="50" t="s">
        <v>88</v>
      </c>
      <c r="G21" s="61">
        <v>6</v>
      </c>
      <c r="H21" s="29">
        <v>4</v>
      </c>
      <c r="I21" s="30">
        <v>2</v>
      </c>
      <c r="J21" s="31">
        <v>0</v>
      </c>
      <c r="M21" s="12" t="str">
        <f t="shared" si="3"/>
        <v>ok</v>
      </c>
    </row>
    <row r="22" spans="1:13" s="7" customFormat="1" ht="15.75">
      <c r="A22" s="32">
        <f t="shared" si="0"/>
      </c>
      <c r="B22" s="32">
        <f t="shared" si="1"/>
        <v>7</v>
      </c>
      <c r="C22" s="51">
        <f t="shared" si="2"/>
      </c>
      <c r="D22" s="2" t="s">
        <v>159</v>
      </c>
      <c r="E22" s="71" t="s">
        <v>368</v>
      </c>
      <c r="F22" s="50" t="s">
        <v>88</v>
      </c>
      <c r="G22" s="61">
        <v>6</v>
      </c>
      <c r="H22" s="29">
        <v>6</v>
      </c>
      <c r="I22" s="30">
        <v>0</v>
      </c>
      <c r="J22" s="31">
        <v>0</v>
      </c>
      <c r="M22" s="12" t="str">
        <f t="shared" si="3"/>
        <v>ok</v>
      </c>
    </row>
    <row r="23" spans="1:13" s="7" customFormat="1" ht="15.75">
      <c r="A23" s="32">
        <f t="shared" si="0"/>
        <v>8</v>
      </c>
      <c r="B23" s="32">
        <f t="shared" si="1"/>
        <v>8</v>
      </c>
      <c r="C23" s="51" t="str">
        <f t="shared" si="2"/>
        <v>8°</v>
      </c>
      <c r="D23" s="2" t="s">
        <v>112</v>
      </c>
      <c r="E23" s="71" t="s">
        <v>390</v>
      </c>
      <c r="F23" s="82" t="s">
        <v>88</v>
      </c>
      <c r="G23" s="61">
        <v>5</v>
      </c>
      <c r="H23" s="29">
        <v>1</v>
      </c>
      <c r="I23" s="30">
        <v>4</v>
      </c>
      <c r="J23" s="31">
        <v>0</v>
      </c>
      <c r="M23" s="12" t="str">
        <f t="shared" si="3"/>
        <v>ok</v>
      </c>
    </row>
    <row r="24" spans="1:13" s="7" customFormat="1" ht="15.75">
      <c r="A24" s="32">
        <f t="shared" si="0"/>
      </c>
      <c r="B24" s="32">
        <f t="shared" si="1"/>
        <v>8</v>
      </c>
      <c r="C24" s="51">
        <f t="shared" si="2"/>
      </c>
      <c r="D24" s="2" t="s">
        <v>114</v>
      </c>
      <c r="E24" s="71" t="s">
        <v>390</v>
      </c>
      <c r="F24" s="82" t="s">
        <v>88</v>
      </c>
      <c r="G24" s="61">
        <v>5</v>
      </c>
      <c r="H24" s="29">
        <v>4</v>
      </c>
      <c r="I24" s="30">
        <v>1</v>
      </c>
      <c r="J24" s="31">
        <v>0</v>
      </c>
      <c r="M24" s="12" t="str">
        <f t="shared" si="3"/>
        <v>ok</v>
      </c>
    </row>
    <row r="25" spans="1:13" s="7" customFormat="1" ht="15.75">
      <c r="A25" s="32">
        <f t="shared" si="0"/>
      </c>
      <c r="B25" s="32">
        <f t="shared" si="1"/>
        <v>8</v>
      </c>
      <c r="C25" s="51">
        <f t="shared" si="2"/>
      </c>
      <c r="D25" s="2" t="s">
        <v>235</v>
      </c>
      <c r="E25" s="71" t="s">
        <v>367</v>
      </c>
      <c r="F25" s="82" t="s">
        <v>88</v>
      </c>
      <c r="G25" s="61">
        <v>5</v>
      </c>
      <c r="H25" s="29">
        <v>5</v>
      </c>
      <c r="I25" s="30">
        <v>0</v>
      </c>
      <c r="J25" s="31">
        <v>0</v>
      </c>
      <c r="M25" s="12" t="str">
        <f t="shared" si="3"/>
        <v>ok</v>
      </c>
    </row>
    <row r="26" spans="1:13" s="7" customFormat="1" ht="15.75">
      <c r="A26" s="32">
        <f t="shared" si="0"/>
      </c>
      <c r="B26" s="32">
        <f t="shared" si="1"/>
        <v>8</v>
      </c>
      <c r="C26" s="51">
        <f t="shared" si="2"/>
      </c>
      <c r="D26" s="2" t="s">
        <v>127</v>
      </c>
      <c r="E26" s="71" t="s">
        <v>369</v>
      </c>
      <c r="F26" s="50" t="s">
        <v>88</v>
      </c>
      <c r="G26" s="61">
        <v>5</v>
      </c>
      <c r="H26" s="29">
        <v>2</v>
      </c>
      <c r="I26" s="30">
        <v>2</v>
      </c>
      <c r="J26" s="31">
        <v>1</v>
      </c>
      <c r="M26" s="12" t="str">
        <f t="shared" si="3"/>
        <v>ok</v>
      </c>
    </row>
    <row r="27" spans="1:13" s="7" customFormat="1" ht="15.75">
      <c r="A27" s="32">
        <f t="shared" si="0"/>
      </c>
      <c r="B27" s="32">
        <f t="shared" si="1"/>
        <v>8</v>
      </c>
      <c r="C27" s="51">
        <f t="shared" si="2"/>
      </c>
      <c r="D27" s="2" t="s">
        <v>334</v>
      </c>
      <c r="E27" s="71" t="s">
        <v>390</v>
      </c>
      <c r="F27" s="50" t="s">
        <v>88</v>
      </c>
      <c r="G27" s="61">
        <v>5</v>
      </c>
      <c r="H27" s="29">
        <v>1</v>
      </c>
      <c r="I27" s="30">
        <v>3</v>
      </c>
      <c r="J27" s="31">
        <v>1</v>
      </c>
      <c r="M27" s="12" t="str">
        <f t="shared" si="3"/>
        <v>ok</v>
      </c>
    </row>
    <row r="28" spans="1:13" s="7" customFormat="1" ht="15.75">
      <c r="A28" s="32">
        <f t="shared" si="0"/>
        <v>9</v>
      </c>
      <c r="B28" s="32">
        <f t="shared" si="1"/>
        <v>9</v>
      </c>
      <c r="C28" s="51" t="str">
        <f t="shared" si="2"/>
        <v>9°</v>
      </c>
      <c r="D28" s="2" t="s">
        <v>167</v>
      </c>
      <c r="E28" s="71" t="s">
        <v>367</v>
      </c>
      <c r="F28" s="82" t="s">
        <v>88</v>
      </c>
      <c r="G28" s="61">
        <v>4</v>
      </c>
      <c r="H28" s="29">
        <v>4</v>
      </c>
      <c r="I28" s="30">
        <v>0</v>
      </c>
      <c r="J28" s="31">
        <v>0</v>
      </c>
      <c r="M28" s="12" t="str">
        <f t="shared" si="3"/>
        <v>ok</v>
      </c>
    </row>
    <row r="29" spans="1:13" s="7" customFormat="1" ht="15.75">
      <c r="A29" s="32">
        <f t="shared" si="0"/>
      </c>
      <c r="B29" s="32">
        <f t="shared" si="1"/>
        <v>9</v>
      </c>
      <c r="C29" s="51">
        <f t="shared" si="2"/>
      </c>
      <c r="D29" s="2" t="s">
        <v>219</v>
      </c>
      <c r="E29" s="71" t="s">
        <v>366</v>
      </c>
      <c r="F29" s="50" t="s">
        <v>88</v>
      </c>
      <c r="G29" s="61">
        <v>4</v>
      </c>
      <c r="H29" s="29">
        <v>1</v>
      </c>
      <c r="I29" s="30">
        <v>1</v>
      </c>
      <c r="J29" s="31">
        <v>2</v>
      </c>
      <c r="M29" s="12" t="str">
        <f t="shared" si="3"/>
        <v>ok</v>
      </c>
    </row>
    <row r="30" spans="1:13" s="7" customFormat="1" ht="15.75">
      <c r="A30" s="32">
        <f t="shared" si="0"/>
      </c>
      <c r="B30" s="32">
        <f t="shared" si="1"/>
        <v>9</v>
      </c>
      <c r="C30" s="51">
        <f t="shared" si="2"/>
      </c>
      <c r="D30" s="2" t="s">
        <v>116</v>
      </c>
      <c r="E30" s="71" t="s">
        <v>367</v>
      </c>
      <c r="F30" s="50" t="s">
        <v>88</v>
      </c>
      <c r="G30" s="61">
        <v>4</v>
      </c>
      <c r="H30" s="29">
        <v>3</v>
      </c>
      <c r="I30" s="30">
        <v>1</v>
      </c>
      <c r="J30" s="31">
        <v>0</v>
      </c>
      <c r="M30" s="12" t="str">
        <f t="shared" si="3"/>
        <v>ok</v>
      </c>
    </row>
    <row r="31" spans="1:13" s="7" customFormat="1" ht="15.75">
      <c r="A31" s="32">
        <f t="shared" si="0"/>
      </c>
      <c r="B31" s="32">
        <f t="shared" si="1"/>
        <v>9</v>
      </c>
      <c r="C31" s="51">
        <f t="shared" si="2"/>
      </c>
      <c r="D31" s="2" t="s">
        <v>215</v>
      </c>
      <c r="E31" s="71" t="s">
        <v>367</v>
      </c>
      <c r="F31" s="50" t="s">
        <v>88</v>
      </c>
      <c r="G31" s="61">
        <v>4</v>
      </c>
      <c r="H31" s="29">
        <v>4</v>
      </c>
      <c r="I31" s="30">
        <v>0</v>
      </c>
      <c r="J31" s="31">
        <v>0</v>
      </c>
      <c r="M31" s="12" t="str">
        <f t="shared" si="3"/>
        <v>ok</v>
      </c>
    </row>
    <row r="32" spans="1:13" s="7" customFormat="1" ht="15.75">
      <c r="A32" s="32">
        <f t="shared" si="0"/>
      </c>
      <c r="B32" s="32">
        <f t="shared" si="1"/>
        <v>9</v>
      </c>
      <c r="C32" s="51">
        <f t="shared" si="2"/>
      </c>
      <c r="D32" s="2" t="s">
        <v>180</v>
      </c>
      <c r="E32" s="71" t="s">
        <v>369</v>
      </c>
      <c r="F32" s="82" t="s">
        <v>88</v>
      </c>
      <c r="G32" s="61">
        <v>4</v>
      </c>
      <c r="H32" s="29">
        <v>4</v>
      </c>
      <c r="I32" s="30">
        <v>0</v>
      </c>
      <c r="J32" s="31">
        <v>0</v>
      </c>
      <c r="M32" s="12" t="str">
        <f t="shared" si="3"/>
        <v>ok</v>
      </c>
    </row>
    <row r="33" spans="1:13" s="7" customFormat="1" ht="15.75">
      <c r="A33" s="32">
        <f t="shared" si="0"/>
        <v>10</v>
      </c>
      <c r="B33" s="32">
        <f t="shared" si="1"/>
        <v>10</v>
      </c>
      <c r="C33" s="51" t="str">
        <f t="shared" si="2"/>
        <v>10°</v>
      </c>
      <c r="D33" s="2" t="s">
        <v>121</v>
      </c>
      <c r="E33" s="71" t="s">
        <v>370</v>
      </c>
      <c r="F33" s="82" t="s">
        <v>88</v>
      </c>
      <c r="G33" s="61">
        <v>3</v>
      </c>
      <c r="H33" s="29">
        <v>3</v>
      </c>
      <c r="I33" s="30">
        <v>0</v>
      </c>
      <c r="J33" s="31">
        <v>0</v>
      </c>
      <c r="M33" s="12" t="str">
        <f t="shared" si="3"/>
        <v>ok</v>
      </c>
    </row>
    <row r="34" spans="1:13" s="7" customFormat="1" ht="15.75">
      <c r="A34" s="32">
        <f t="shared" si="0"/>
      </c>
      <c r="B34" s="32">
        <f t="shared" si="1"/>
        <v>10</v>
      </c>
      <c r="C34" s="51">
        <f t="shared" si="2"/>
      </c>
      <c r="D34" s="2" t="s">
        <v>352</v>
      </c>
      <c r="E34" s="71" t="s">
        <v>371</v>
      </c>
      <c r="F34" s="50" t="s">
        <v>88</v>
      </c>
      <c r="G34" s="39">
        <v>3</v>
      </c>
      <c r="H34" s="29">
        <v>3</v>
      </c>
      <c r="I34" s="30">
        <v>0</v>
      </c>
      <c r="J34" s="31">
        <v>0</v>
      </c>
      <c r="M34" s="12" t="str">
        <f t="shared" si="3"/>
        <v>ok</v>
      </c>
    </row>
    <row r="35" spans="1:13" s="7" customFormat="1" ht="15.75">
      <c r="A35" s="32">
        <f t="shared" si="0"/>
      </c>
      <c r="B35" s="32">
        <f t="shared" si="1"/>
        <v>10</v>
      </c>
      <c r="C35" s="51">
        <f t="shared" si="2"/>
      </c>
      <c r="D35" s="2" t="s">
        <v>243</v>
      </c>
      <c r="E35" s="71" t="s">
        <v>390</v>
      </c>
      <c r="F35" s="82" t="s">
        <v>88</v>
      </c>
      <c r="G35" s="39">
        <v>3</v>
      </c>
      <c r="H35" s="29">
        <v>3</v>
      </c>
      <c r="I35" s="30">
        <v>0</v>
      </c>
      <c r="J35" s="31">
        <v>0</v>
      </c>
      <c r="M35" s="12" t="str">
        <f t="shared" si="3"/>
        <v>ok</v>
      </c>
    </row>
    <row r="36" spans="1:13" s="7" customFormat="1" ht="15.75">
      <c r="A36" s="32">
        <f t="shared" si="0"/>
      </c>
      <c r="B36" s="32">
        <f t="shared" si="1"/>
        <v>10</v>
      </c>
      <c r="C36" s="51">
        <f t="shared" si="2"/>
      </c>
      <c r="D36" s="2" t="s">
        <v>113</v>
      </c>
      <c r="E36" s="71" t="s">
        <v>390</v>
      </c>
      <c r="F36" s="82" t="s">
        <v>88</v>
      </c>
      <c r="G36" s="39">
        <v>3</v>
      </c>
      <c r="H36" s="29">
        <v>2</v>
      </c>
      <c r="I36" s="30">
        <v>1</v>
      </c>
      <c r="J36" s="31">
        <v>0</v>
      </c>
      <c r="M36" s="12" t="str">
        <f t="shared" si="3"/>
        <v>ok</v>
      </c>
    </row>
    <row r="37" spans="1:13" s="7" customFormat="1" ht="15.75">
      <c r="A37" s="32">
        <f t="shared" si="0"/>
      </c>
      <c r="B37" s="32">
        <f t="shared" si="1"/>
        <v>10</v>
      </c>
      <c r="C37" s="51">
        <f t="shared" si="2"/>
      </c>
      <c r="D37" s="2" t="s">
        <v>89</v>
      </c>
      <c r="E37" s="71" t="s">
        <v>371</v>
      </c>
      <c r="F37" s="50" t="s">
        <v>88</v>
      </c>
      <c r="G37" s="39">
        <v>3</v>
      </c>
      <c r="H37" s="29">
        <v>0</v>
      </c>
      <c r="I37" s="30">
        <v>0</v>
      </c>
      <c r="J37" s="31">
        <v>3</v>
      </c>
      <c r="M37" s="12" t="str">
        <f t="shared" si="3"/>
        <v>ok</v>
      </c>
    </row>
    <row r="38" spans="1:13" s="7" customFormat="1" ht="15.75">
      <c r="A38" s="32">
        <f t="shared" si="0"/>
      </c>
      <c r="B38" s="32">
        <f t="shared" si="1"/>
        <v>10</v>
      </c>
      <c r="C38" s="51">
        <f t="shared" si="2"/>
      </c>
      <c r="D38" s="2" t="s">
        <v>236</v>
      </c>
      <c r="E38" s="71" t="s">
        <v>366</v>
      </c>
      <c r="F38" s="82" t="s">
        <v>88</v>
      </c>
      <c r="G38" s="39">
        <v>3</v>
      </c>
      <c r="H38" s="29">
        <v>3</v>
      </c>
      <c r="I38" s="30">
        <v>0</v>
      </c>
      <c r="J38" s="31">
        <v>0</v>
      </c>
      <c r="M38" s="12" t="str">
        <f t="shared" si="3"/>
        <v>ok</v>
      </c>
    </row>
    <row r="39" spans="1:13" s="7" customFormat="1" ht="15.75">
      <c r="A39" s="32">
        <f t="shared" si="0"/>
      </c>
      <c r="B39" s="32">
        <f t="shared" si="1"/>
        <v>10</v>
      </c>
      <c r="C39" s="51">
        <f t="shared" si="2"/>
      </c>
      <c r="D39" s="2" t="s">
        <v>245</v>
      </c>
      <c r="E39" s="71" t="s">
        <v>365</v>
      </c>
      <c r="F39" s="82" t="s">
        <v>88</v>
      </c>
      <c r="G39" s="39">
        <v>3</v>
      </c>
      <c r="H39" s="29">
        <v>3</v>
      </c>
      <c r="I39" s="30">
        <v>0</v>
      </c>
      <c r="J39" s="31">
        <v>0</v>
      </c>
      <c r="M39" s="12" t="str">
        <f t="shared" si="3"/>
        <v>ok</v>
      </c>
    </row>
    <row r="40" spans="1:13" s="7" customFormat="1" ht="15.75">
      <c r="A40" s="32">
        <f t="shared" si="0"/>
      </c>
      <c r="B40" s="32">
        <f t="shared" si="1"/>
        <v>10</v>
      </c>
      <c r="C40" s="51">
        <f t="shared" si="2"/>
      </c>
      <c r="D40" s="2" t="s">
        <v>240</v>
      </c>
      <c r="E40" s="71" t="s">
        <v>368</v>
      </c>
      <c r="F40" s="82" t="s">
        <v>88</v>
      </c>
      <c r="G40" s="39">
        <v>3</v>
      </c>
      <c r="H40" s="29">
        <v>2</v>
      </c>
      <c r="I40" s="30">
        <v>1</v>
      </c>
      <c r="J40" s="31">
        <v>0</v>
      </c>
      <c r="M40" s="12" t="str">
        <f t="shared" si="3"/>
        <v>ok</v>
      </c>
    </row>
    <row r="41" spans="1:13" s="7" customFormat="1" ht="15.75">
      <c r="A41" s="32">
        <f t="shared" si="0"/>
      </c>
      <c r="B41" s="32">
        <f t="shared" si="1"/>
        <v>10</v>
      </c>
      <c r="C41" s="51">
        <f t="shared" si="2"/>
      </c>
      <c r="D41" s="2" t="s">
        <v>124</v>
      </c>
      <c r="E41" s="71" t="s">
        <v>365</v>
      </c>
      <c r="F41" s="82" t="s">
        <v>88</v>
      </c>
      <c r="G41" s="39">
        <v>3</v>
      </c>
      <c r="H41" s="29">
        <v>1</v>
      </c>
      <c r="I41" s="30">
        <v>2</v>
      </c>
      <c r="J41" s="31">
        <v>0</v>
      </c>
      <c r="M41" s="12" t="str">
        <f t="shared" si="3"/>
        <v>ok</v>
      </c>
    </row>
    <row r="42" spans="1:13" s="7" customFormat="1" ht="15.75">
      <c r="A42" s="32">
        <f t="shared" si="0"/>
        <v>11</v>
      </c>
      <c r="B42" s="32">
        <f t="shared" si="1"/>
        <v>11</v>
      </c>
      <c r="C42" s="51" t="str">
        <f t="shared" si="2"/>
        <v>11°</v>
      </c>
      <c r="D42" s="2" t="s">
        <v>171</v>
      </c>
      <c r="E42" s="71" t="s">
        <v>370</v>
      </c>
      <c r="F42" s="82" t="s">
        <v>88</v>
      </c>
      <c r="G42" s="39">
        <v>2</v>
      </c>
      <c r="H42" s="29">
        <v>2</v>
      </c>
      <c r="I42" s="30">
        <v>0</v>
      </c>
      <c r="J42" s="31">
        <v>0</v>
      </c>
      <c r="M42" s="12" t="str">
        <f t="shared" si="3"/>
        <v>ok</v>
      </c>
    </row>
    <row r="43" spans="1:13" s="7" customFormat="1" ht="15.75">
      <c r="A43" s="32">
        <f t="shared" si="0"/>
      </c>
      <c r="B43" s="32">
        <f t="shared" si="1"/>
        <v>11</v>
      </c>
      <c r="C43" s="51">
        <f t="shared" si="2"/>
      </c>
      <c r="D43" s="2" t="s">
        <v>327</v>
      </c>
      <c r="E43" s="71" t="s">
        <v>390</v>
      </c>
      <c r="F43" s="50" t="s">
        <v>88</v>
      </c>
      <c r="G43" s="39">
        <v>2</v>
      </c>
      <c r="H43" s="29">
        <v>1</v>
      </c>
      <c r="I43" s="30">
        <v>1</v>
      </c>
      <c r="J43" s="31">
        <v>0</v>
      </c>
      <c r="M43" s="12" t="str">
        <f t="shared" si="3"/>
        <v>ok</v>
      </c>
    </row>
    <row r="44" spans="1:13" s="7" customFormat="1" ht="15.75">
      <c r="A44" s="32">
        <f t="shared" si="0"/>
      </c>
      <c r="B44" s="32">
        <f t="shared" si="1"/>
        <v>11</v>
      </c>
      <c r="C44" s="51">
        <f t="shared" si="2"/>
      </c>
      <c r="D44" s="2" t="s">
        <v>216</v>
      </c>
      <c r="E44" s="71" t="s">
        <v>367</v>
      </c>
      <c r="F44" s="82" t="s">
        <v>88</v>
      </c>
      <c r="G44" s="39">
        <v>2</v>
      </c>
      <c r="H44" s="29">
        <v>2</v>
      </c>
      <c r="I44" s="30">
        <v>0</v>
      </c>
      <c r="J44" s="31">
        <v>0</v>
      </c>
      <c r="M44" s="12" t="str">
        <f t="shared" si="3"/>
        <v>ok</v>
      </c>
    </row>
    <row r="45" spans="1:13" s="7" customFormat="1" ht="15.75">
      <c r="A45" s="32">
        <f t="shared" si="0"/>
      </c>
      <c r="B45" s="32">
        <f t="shared" si="1"/>
        <v>11</v>
      </c>
      <c r="C45" s="51">
        <f t="shared" si="2"/>
      </c>
      <c r="D45" s="2" t="s">
        <v>151</v>
      </c>
      <c r="E45" s="71" t="s">
        <v>371</v>
      </c>
      <c r="F45" s="50" t="s">
        <v>88</v>
      </c>
      <c r="G45" s="39">
        <v>2</v>
      </c>
      <c r="H45" s="29">
        <v>2</v>
      </c>
      <c r="I45" s="30">
        <v>0</v>
      </c>
      <c r="J45" s="31">
        <v>0</v>
      </c>
      <c r="M45" s="12" t="str">
        <f t="shared" si="3"/>
        <v>ok</v>
      </c>
    </row>
    <row r="46" spans="1:13" s="7" customFormat="1" ht="15.75">
      <c r="A46" s="32">
        <f t="shared" si="0"/>
      </c>
      <c r="B46" s="32">
        <f t="shared" si="1"/>
        <v>11</v>
      </c>
      <c r="C46" s="51">
        <f t="shared" si="2"/>
      </c>
      <c r="D46" s="2" t="s">
        <v>263</v>
      </c>
      <c r="E46" s="71" t="s">
        <v>369</v>
      </c>
      <c r="F46" s="50" t="s">
        <v>88</v>
      </c>
      <c r="G46" s="39">
        <v>2</v>
      </c>
      <c r="H46" s="29">
        <v>2</v>
      </c>
      <c r="I46" s="30">
        <v>0</v>
      </c>
      <c r="J46" s="31">
        <v>0</v>
      </c>
      <c r="M46" s="12" t="str">
        <f t="shared" si="3"/>
        <v>ok</v>
      </c>
    </row>
    <row r="47" spans="1:13" s="7" customFormat="1" ht="15.75">
      <c r="A47" s="32">
        <f t="shared" si="0"/>
      </c>
      <c r="B47" s="32">
        <f t="shared" si="1"/>
        <v>11</v>
      </c>
      <c r="C47" s="51">
        <f t="shared" si="2"/>
      </c>
      <c r="D47" s="2" t="s">
        <v>173</v>
      </c>
      <c r="E47" s="71" t="s">
        <v>370</v>
      </c>
      <c r="F47" s="50" t="s">
        <v>88</v>
      </c>
      <c r="G47" s="39">
        <v>2</v>
      </c>
      <c r="H47" s="29">
        <v>2</v>
      </c>
      <c r="I47" s="30">
        <v>0</v>
      </c>
      <c r="J47" s="31">
        <v>0</v>
      </c>
      <c r="M47" s="12" t="str">
        <f t="shared" si="3"/>
        <v>ok</v>
      </c>
    </row>
    <row r="48" spans="1:13" s="7" customFormat="1" ht="15.75">
      <c r="A48" s="32">
        <f t="shared" si="0"/>
      </c>
      <c r="B48" s="32">
        <f t="shared" si="1"/>
        <v>11</v>
      </c>
      <c r="C48" s="51">
        <f t="shared" si="2"/>
      </c>
      <c r="D48" s="2" t="s">
        <v>405</v>
      </c>
      <c r="E48" s="71" t="s">
        <v>369</v>
      </c>
      <c r="F48" s="50" t="s">
        <v>88</v>
      </c>
      <c r="G48" s="39">
        <v>2</v>
      </c>
      <c r="H48" s="29">
        <v>2</v>
      </c>
      <c r="I48" s="30">
        <v>0</v>
      </c>
      <c r="J48" s="31">
        <v>0</v>
      </c>
      <c r="M48" s="12" t="str">
        <f t="shared" si="3"/>
        <v>ok</v>
      </c>
    </row>
    <row r="49" spans="1:13" s="7" customFormat="1" ht="15.75">
      <c r="A49" s="32">
        <f t="shared" si="0"/>
      </c>
      <c r="B49" s="32">
        <f t="shared" si="1"/>
        <v>11</v>
      </c>
      <c r="C49" s="51">
        <f t="shared" si="2"/>
      </c>
      <c r="D49" s="2" t="s">
        <v>107</v>
      </c>
      <c r="E49" s="71" t="s">
        <v>390</v>
      </c>
      <c r="F49" s="50" t="s">
        <v>88</v>
      </c>
      <c r="G49" s="39">
        <v>2</v>
      </c>
      <c r="H49" s="29">
        <v>0</v>
      </c>
      <c r="I49" s="30">
        <v>2</v>
      </c>
      <c r="J49" s="31">
        <v>0</v>
      </c>
      <c r="M49" s="12" t="str">
        <f t="shared" si="3"/>
        <v>ok</v>
      </c>
    </row>
    <row r="50" spans="1:13" s="7" customFormat="1" ht="15.75">
      <c r="A50" s="32">
        <f t="shared" si="0"/>
      </c>
      <c r="B50" s="32">
        <f t="shared" si="1"/>
        <v>11</v>
      </c>
      <c r="C50" s="51">
        <f t="shared" si="2"/>
      </c>
      <c r="D50" s="2" t="s">
        <v>317</v>
      </c>
      <c r="E50" s="71" t="s">
        <v>369</v>
      </c>
      <c r="F50" s="50" t="s">
        <v>88</v>
      </c>
      <c r="G50" s="39">
        <v>2</v>
      </c>
      <c r="H50" s="29">
        <v>2</v>
      </c>
      <c r="I50" s="30">
        <v>0</v>
      </c>
      <c r="J50" s="31">
        <v>0</v>
      </c>
      <c r="M50" s="12" t="str">
        <f t="shared" si="3"/>
        <v>ok</v>
      </c>
    </row>
    <row r="51" spans="1:13" s="7" customFormat="1" ht="15.75">
      <c r="A51" s="32">
        <f t="shared" si="0"/>
      </c>
      <c r="B51" s="32">
        <f t="shared" si="1"/>
        <v>11</v>
      </c>
      <c r="C51" s="51">
        <f t="shared" si="2"/>
      </c>
      <c r="D51" s="2" t="s">
        <v>158</v>
      </c>
      <c r="E51" s="71" t="s">
        <v>368</v>
      </c>
      <c r="F51" s="50" t="s">
        <v>88</v>
      </c>
      <c r="G51" s="39">
        <v>2</v>
      </c>
      <c r="H51" s="29">
        <v>2</v>
      </c>
      <c r="I51" s="30">
        <v>0</v>
      </c>
      <c r="J51" s="31">
        <v>0</v>
      </c>
      <c r="M51" s="12" t="str">
        <f t="shared" si="3"/>
        <v>ok</v>
      </c>
    </row>
    <row r="52" spans="1:13" s="7" customFormat="1" ht="15.75">
      <c r="A52" s="32">
        <f t="shared" si="0"/>
      </c>
      <c r="B52" s="32">
        <f t="shared" si="1"/>
        <v>11</v>
      </c>
      <c r="C52" s="51">
        <f t="shared" si="2"/>
      </c>
      <c r="D52" s="2" t="s">
        <v>218</v>
      </c>
      <c r="E52" s="71" t="s">
        <v>367</v>
      </c>
      <c r="F52" s="50" t="s">
        <v>88</v>
      </c>
      <c r="G52" s="39">
        <v>2</v>
      </c>
      <c r="H52" s="29">
        <v>2</v>
      </c>
      <c r="I52" s="30">
        <v>0</v>
      </c>
      <c r="J52" s="31">
        <v>0</v>
      </c>
      <c r="M52" s="12" t="str">
        <f t="shared" si="3"/>
        <v>ok</v>
      </c>
    </row>
    <row r="53" spans="1:13" s="7" customFormat="1" ht="15.75">
      <c r="A53" s="32">
        <f t="shared" si="0"/>
      </c>
      <c r="B53" s="32">
        <f t="shared" si="1"/>
        <v>11</v>
      </c>
      <c r="C53" s="51">
        <f t="shared" si="2"/>
      </c>
      <c r="D53" s="2" t="s">
        <v>92</v>
      </c>
      <c r="E53" s="71" t="s">
        <v>371</v>
      </c>
      <c r="F53" s="50" t="s">
        <v>88</v>
      </c>
      <c r="G53" s="39">
        <v>2</v>
      </c>
      <c r="H53" s="29">
        <v>1</v>
      </c>
      <c r="I53" s="30">
        <v>1</v>
      </c>
      <c r="J53" s="31">
        <v>0</v>
      </c>
      <c r="M53" s="12" t="str">
        <f t="shared" si="3"/>
        <v>ok</v>
      </c>
    </row>
    <row r="54" spans="1:13" s="7" customFormat="1" ht="15.75">
      <c r="A54" s="32">
        <f t="shared" si="0"/>
      </c>
      <c r="B54" s="32">
        <f t="shared" si="1"/>
        <v>11</v>
      </c>
      <c r="C54" s="51">
        <f t="shared" si="2"/>
      </c>
      <c r="D54" s="2" t="s">
        <v>179</v>
      </c>
      <c r="E54" s="71" t="s">
        <v>369</v>
      </c>
      <c r="F54" s="50" t="s">
        <v>88</v>
      </c>
      <c r="G54" s="39">
        <v>2</v>
      </c>
      <c r="H54" s="29">
        <v>2</v>
      </c>
      <c r="I54" s="30">
        <v>0</v>
      </c>
      <c r="J54" s="31">
        <v>0</v>
      </c>
      <c r="M54" s="12" t="str">
        <f t="shared" si="3"/>
        <v>ok</v>
      </c>
    </row>
    <row r="55" spans="1:13" s="7" customFormat="1" ht="15.75">
      <c r="A55" s="32">
        <f t="shared" si="0"/>
      </c>
      <c r="B55" s="32">
        <f t="shared" si="1"/>
        <v>11</v>
      </c>
      <c r="C55" s="51">
        <f t="shared" si="2"/>
      </c>
      <c r="D55" s="2" t="s">
        <v>217</v>
      </c>
      <c r="E55" s="71" t="s">
        <v>367</v>
      </c>
      <c r="F55" s="50" t="s">
        <v>88</v>
      </c>
      <c r="G55" s="39">
        <v>2</v>
      </c>
      <c r="H55" s="29">
        <v>2</v>
      </c>
      <c r="I55" s="30">
        <v>0</v>
      </c>
      <c r="J55" s="31">
        <v>0</v>
      </c>
      <c r="M55" s="12" t="str">
        <f t="shared" si="3"/>
        <v>ok</v>
      </c>
    </row>
    <row r="56" spans="1:13" s="7" customFormat="1" ht="15.75">
      <c r="A56" s="32">
        <f t="shared" si="0"/>
      </c>
      <c r="B56" s="32">
        <f t="shared" si="1"/>
        <v>11</v>
      </c>
      <c r="C56" s="51">
        <f t="shared" si="2"/>
      </c>
      <c r="D56" s="2" t="s">
        <v>93</v>
      </c>
      <c r="E56" s="71" t="s">
        <v>371</v>
      </c>
      <c r="F56" s="50" t="s">
        <v>88</v>
      </c>
      <c r="G56" s="39">
        <v>2</v>
      </c>
      <c r="H56" s="29">
        <v>0</v>
      </c>
      <c r="I56" s="30">
        <v>1</v>
      </c>
      <c r="J56" s="31">
        <v>1</v>
      </c>
      <c r="M56" s="12" t="str">
        <f t="shared" si="3"/>
        <v>ok</v>
      </c>
    </row>
    <row r="57" spans="1:13" s="7" customFormat="1" ht="15.75">
      <c r="A57" s="32">
        <f t="shared" si="0"/>
      </c>
      <c r="B57" s="32">
        <f t="shared" si="1"/>
        <v>11</v>
      </c>
      <c r="C57" s="51">
        <f t="shared" si="2"/>
      </c>
      <c r="D57" s="2" t="s">
        <v>285</v>
      </c>
      <c r="E57" s="71" t="s">
        <v>371</v>
      </c>
      <c r="F57" s="50" t="s">
        <v>88</v>
      </c>
      <c r="G57" s="39">
        <v>2</v>
      </c>
      <c r="H57" s="29">
        <v>0</v>
      </c>
      <c r="I57" s="30">
        <v>2</v>
      </c>
      <c r="J57" s="31">
        <v>0</v>
      </c>
      <c r="M57" s="12" t="str">
        <f t="shared" si="3"/>
        <v>ok</v>
      </c>
    </row>
    <row r="58" spans="1:13" s="7" customFormat="1" ht="15.75">
      <c r="A58" s="32">
        <f t="shared" si="0"/>
      </c>
      <c r="B58" s="32">
        <f t="shared" si="1"/>
        <v>11</v>
      </c>
      <c r="C58" s="51">
        <f t="shared" si="2"/>
      </c>
      <c r="D58" s="2" t="s">
        <v>286</v>
      </c>
      <c r="E58" s="71" t="s">
        <v>371</v>
      </c>
      <c r="F58" s="50" t="s">
        <v>88</v>
      </c>
      <c r="G58" s="39">
        <v>2</v>
      </c>
      <c r="H58" s="29">
        <v>2</v>
      </c>
      <c r="I58" s="30">
        <v>0</v>
      </c>
      <c r="J58" s="31">
        <v>0</v>
      </c>
      <c r="M58" s="12" t="str">
        <f t="shared" si="3"/>
        <v>ok</v>
      </c>
    </row>
    <row r="59" spans="1:13" s="7" customFormat="1" ht="15.75">
      <c r="A59" s="32">
        <f t="shared" si="0"/>
        <v>12</v>
      </c>
      <c r="B59" s="32">
        <f t="shared" si="1"/>
        <v>12</v>
      </c>
      <c r="C59" s="51" t="str">
        <f t="shared" si="2"/>
        <v>12°</v>
      </c>
      <c r="D59" s="2" t="s">
        <v>122</v>
      </c>
      <c r="E59" s="71" t="s">
        <v>370</v>
      </c>
      <c r="F59" s="50" t="s">
        <v>88</v>
      </c>
      <c r="G59" s="39">
        <v>1</v>
      </c>
      <c r="H59" s="29">
        <v>1</v>
      </c>
      <c r="I59" s="30">
        <v>0</v>
      </c>
      <c r="J59" s="31">
        <v>0</v>
      </c>
      <c r="M59" s="12" t="str">
        <f t="shared" si="3"/>
        <v>ok</v>
      </c>
    </row>
    <row r="60" spans="1:13" s="7" customFormat="1" ht="15.75">
      <c r="A60" s="32">
        <f t="shared" si="0"/>
      </c>
      <c r="B60" s="32">
        <f t="shared" si="1"/>
        <v>12</v>
      </c>
      <c r="C60" s="51">
        <f t="shared" si="2"/>
      </c>
      <c r="D60" s="2" t="s">
        <v>172</v>
      </c>
      <c r="E60" s="71" t="s">
        <v>370</v>
      </c>
      <c r="F60" s="50" t="s">
        <v>88</v>
      </c>
      <c r="G60" s="39">
        <v>1</v>
      </c>
      <c r="H60" s="29">
        <v>1</v>
      </c>
      <c r="I60" s="30">
        <v>0</v>
      </c>
      <c r="J60" s="31">
        <v>0</v>
      </c>
      <c r="M60" s="12" t="str">
        <f t="shared" si="3"/>
        <v>ok</v>
      </c>
    </row>
    <row r="61" spans="1:13" s="7" customFormat="1" ht="15.75">
      <c r="A61" s="32">
        <f t="shared" si="0"/>
      </c>
      <c r="B61" s="32">
        <f t="shared" si="1"/>
        <v>12</v>
      </c>
      <c r="C61" s="51">
        <f t="shared" si="2"/>
      </c>
      <c r="D61" s="2" t="s">
        <v>108</v>
      </c>
      <c r="E61" s="71" t="s">
        <v>390</v>
      </c>
      <c r="F61" s="50" t="s">
        <v>88</v>
      </c>
      <c r="G61" s="39">
        <v>1</v>
      </c>
      <c r="H61" s="29">
        <v>0</v>
      </c>
      <c r="I61" s="30">
        <v>1</v>
      </c>
      <c r="J61" s="31">
        <v>0</v>
      </c>
      <c r="M61" s="12" t="str">
        <f t="shared" si="3"/>
        <v>ok</v>
      </c>
    </row>
    <row r="62" spans="1:13" s="7" customFormat="1" ht="15.75">
      <c r="A62" s="32">
        <f t="shared" si="0"/>
      </c>
      <c r="B62" s="32">
        <f t="shared" si="1"/>
        <v>12</v>
      </c>
      <c r="C62" s="51">
        <f t="shared" si="2"/>
      </c>
      <c r="D62" s="2" t="s">
        <v>393</v>
      </c>
      <c r="E62" s="71" t="s">
        <v>390</v>
      </c>
      <c r="F62" s="50" t="s">
        <v>88</v>
      </c>
      <c r="G62" s="39">
        <v>1</v>
      </c>
      <c r="H62" s="29">
        <v>1</v>
      </c>
      <c r="I62" s="30">
        <v>0</v>
      </c>
      <c r="J62" s="31">
        <v>0</v>
      </c>
      <c r="M62" s="12" t="str">
        <f t="shared" si="3"/>
        <v>ok</v>
      </c>
    </row>
    <row r="63" spans="1:13" s="7" customFormat="1" ht="15.75">
      <c r="A63" s="32">
        <f t="shared" si="0"/>
      </c>
      <c r="B63" s="32">
        <f t="shared" si="1"/>
        <v>12</v>
      </c>
      <c r="C63" s="51">
        <f t="shared" si="2"/>
      </c>
      <c r="D63" s="2" t="s">
        <v>90</v>
      </c>
      <c r="E63" s="71" t="s">
        <v>371</v>
      </c>
      <c r="F63" s="50" t="s">
        <v>88</v>
      </c>
      <c r="G63" s="39">
        <v>1</v>
      </c>
      <c r="H63" s="29">
        <v>1</v>
      </c>
      <c r="I63" s="30">
        <v>0</v>
      </c>
      <c r="J63" s="31">
        <v>0</v>
      </c>
      <c r="M63" s="12" t="str">
        <f t="shared" si="3"/>
        <v>ok</v>
      </c>
    </row>
    <row r="64" spans="1:13" s="7" customFormat="1" ht="15.75">
      <c r="A64" s="32">
        <f t="shared" si="0"/>
      </c>
      <c r="B64" s="32">
        <f t="shared" si="1"/>
        <v>12</v>
      </c>
      <c r="C64" s="51">
        <f t="shared" si="2"/>
      </c>
      <c r="D64" s="2" t="s">
        <v>279</v>
      </c>
      <c r="E64" s="71" t="s">
        <v>368</v>
      </c>
      <c r="F64" s="50" t="s">
        <v>88</v>
      </c>
      <c r="G64" s="39">
        <v>1</v>
      </c>
      <c r="H64" s="29">
        <v>1</v>
      </c>
      <c r="I64" s="30">
        <v>0</v>
      </c>
      <c r="J64" s="31">
        <v>0</v>
      </c>
      <c r="M64" s="12" t="str">
        <f t="shared" si="3"/>
        <v>ok</v>
      </c>
    </row>
    <row r="65" spans="1:13" s="7" customFormat="1" ht="15.75">
      <c r="A65" s="32">
        <f t="shared" si="0"/>
      </c>
      <c r="B65" s="32">
        <f t="shared" si="1"/>
        <v>12</v>
      </c>
      <c r="C65" s="51">
        <f t="shared" si="2"/>
      </c>
      <c r="D65" s="2" t="s">
        <v>328</v>
      </c>
      <c r="E65" s="71" t="s">
        <v>366</v>
      </c>
      <c r="F65" s="50" t="s">
        <v>88</v>
      </c>
      <c r="G65" s="39">
        <v>1</v>
      </c>
      <c r="H65" s="29">
        <v>1</v>
      </c>
      <c r="I65" s="30">
        <v>0</v>
      </c>
      <c r="J65" s="31">
        <v>0</v>
      </c>
      <c r="M65" s="12" t="str">
        <f t="shared" si="3"/>
        <v>ok</v>
      </c>
    </row>
    <row r="66" spans="1:13" s="7" customFormat="1" ht="15.75">
      <c r="A66" s="32">
        <f t="shared" si="0"/>
      </c>
      <c r="B66" s="32">
        <f t="shared" si="1"/>
        <v>12</v>
      </c>
      <c r="C66" s="51">
        <f t="shared" si="2"/>
      </c>
      <c r="D66" s="2" t="s">
        <v>335</v>
      </c>
      <c r="E66" s="71" t="s">
        <v>366</v>
      </c>
      <c r="F66" s="50" t="s">
        <v>88</v>
      </c>
      <c r="G66" s="39">
        <v>1</v>
      </c>
      <c r="H66" s="29">
        <v>1</v>
      </c>
      <c r="I66" s="30">
        <v>0</v>
      </c>
      <c r="J66" s="31">
        <v>0</v>
      </c>
      <c r="M66" s="12" t="str">
        <f t="shared" si="3"/>
        <v>ok</v>
      </c>
    </row>
    <row r="67" spans="1:13" s="7" customFormat="1" ht="15.75">
      <c r="A67" s="32">
        <f t="shared" si="0"/>
      </c>
      <c r="B67" s="32">
        <f t="shared" si="1"/>
        <v>12</v>
      </c>
      <c r="C67" s="51">
        <f t="shared" si="2"/>
      </c>
      <c r="D67" s="2" t="s">
        <v>220</v>
      </c>
      <c r="E67" s="71" t="s">
        <v>366</v>
      </c>
      <c r="F67" s="50" t="s">
        <v>88</v>
      </c>
      <c r="G67" s="39">
        <v>1</v>
      </c>
      <c r="H67" s="29">
        <v>1</v>
      </c>
      <c r="I67" s="30">
        <v>0</v>
      </c>
      <c r="J67" s="31">
        <v>0</v>
      </c>
      <c r="M67" s="12" t="str">
        <f t="shared" si="3"/>
        <v>ok</v>
      </c>
    </row>
    <row r="68" spans="1:13" s="7" customFormat="1" ht="15.75">
      <c r="A68" s="32">
        <f t="shared" si="0"/>
      </c>
      <c r="B68" s="32">
        <f t="shared" si="1"/>
        <v>12</v>
      </c>
      <c r="C68" s="51">
        <f t="shared" si="2"/>
      </c>
      <c r="D68" s="2" t="s">
        <v>115</v>
      </c>
      <c r="E68" s="71" t="s">
        <v>367</v>
      </c>
      <c r="F68" s="50" t="s">
        <v>88</v>
      </c>
      <c r="G68" s="39">
        <v>1</v>
      </c>
      <c r="H68" s="29">
        <v>1</v>
      </c>
      <c r="I68" s="30">
        <v>0</v>
      </c>
      <c r="J68" s="31">
        <v>0</v>
      </c>
      <c r="M68" s="12" t="str">
        <f t="shared" si="3"/>
        <v>ok</v>
      </c>
    </row>
    <row r="69" spans="1:13" s="7" customFormat="1" ht="15.75">
      <c r="A69" s="32">
        <f t="shared" si="0"/>
      </c>
      <c r="B69" s="32">
        <f t="shared" si="1"/>
        <v>12</v>
      </c>
      <c r="C69" s="51">
        <f t="shared" si="2"/>
      </c>
      <c r="D69" s="2" t="s">
        <v>128</v>
      </c>
      <c r="E69" s="71" t="s">
        <v>369</v>
      </c>
      <c r="F69" s="50" t="s">
        <v>88</v>
      </c>
      <c r="G69" s="39">
        <v>1</v>
      </c>
      <c r="H69" s="29">
        <v>1</v>
      </c>
      <c r="I69" s="30">
        <v>0</v>
      </c>
      <c r="J69" s="31">
        <v>0</v>
      </c>
      <c r="M69" s="12" t="str">
        <f t="shared" si="3"/>
        <v>ok</v>
      </c>
    </row>
    <row r="70" spans="1:13" s="7" customFormat="1" ht="15.75">
      <c r="A70" s="32">
        <f t="shared" si="0"/>
      </c>
      <c r="B70" s="32">
        <f t="shared" si="1"/>
        <v>12</v>
      </c>
      <c r="C70" s="51">
        <f t="shared" si="2"/>
      </c>
      <c r="D70" s="2" t="s">
        <v>404</v>
      </c>
      <c r="E70" s="71" t="s">
        <v>366</v>
      </c>
      <c r="F70" s="50" t="s">
        <v>88</v>
      </c>
      <c r="G70" s="39">
        <v>1</v>
      </c>
      <c r="H70" s="29">
        <v>1</v>
      </c>
      <c r="I70" s="30">
        <v>0</v>
      </c>
      <c r="J70" s="31">
        <v>0</v>
      </c>
      <c r="M70" s="12" t="str">
        <f t="shared" si="3"/>
        <v>ok</v>
      </c>
    </row>
    <row r="71" spans="1:13" s="7" customFormat="1" ht="15.75">
      <c r="A71" s="32">
        <f t="shared" si="0"/>
      </c>
      <c r="B71" s="32">
        <f t="shared" si="1"/>
        <v>12</v>
      </c>
      <c r="C71" s="51">
        <f t="shared" si="2"/>
      </c>
      <c r="D71" s="2" t="s">
        <v>290</v>
      </c>
      <c r="E71" s="71" t="s">
        <v>367</v>
      </c>
      <c r="F71" s="50" t="s">
        <v>88</v>
      </c>
      <c r="G71" s="39">
        <v>1</v>
      </c>
      <c r="H71" s="29">
        <v>0</v>
      </c>
      <c r="I71" s="30">
        <v>0</v>
      </c>
      <c r="J71" s="31">
        <v>1</v>
      </c>
      <c r="M71" s="12" t="str">
        <f t="shared" si="3"/>
        <v>ok</v>
      </c>
    </row>
    <row r="72" spans="1:13" s="7" customFormat="1" ht="15.75">
      <c r="A72" s="32">
        <f aca="true" t="shared" si="4" ref="A72:A135">IF(B72="","",IF(B72=1,IF(B71="",1,""),IF(B71=B72,"",IF(B72&gt;B71,IF(D73="","",B72),""))))</f>
      </c>
      <c r="B72" s="32">
        <f aca="true" t="shared" si="5" ref="B72:B135">IF(D72="","",IF(G71="TOTALE",1,IF(G71&gt;G72,B71+1,IF(G71=G72,B71,""))))</f>
        <v>12</v>
      </c>
      <c r="C72" s="51">
        <f aca="true" t="shared" si="6" ref="C72:C135">IF(A72="",IF(A73=1,"Classifica",""),A72&amp;"°")</f>
      </c>
      <c r="D72" s="2" t="s">
        <v>178</v>
      </c>
      <c r="E72" s="71" t="s">
        <v>365</v>
      </c>
      <c r="F72" s="50" t="s">
        <v>88</v>
      </c>
      <c r="G72" s="39">
        <v>1</v>
      </c>
      <c r="H72" s="29">
        <v>1</v>
      </c>
      <c r="I72" s="30">
        <v>0</v>
      </c>
      <c r="J72" s="31">
        <v>0</v>
      </c>
      <c r="M72" s="12" t="str">
        <f aca="true" t="shared" si="7" ref="M72:M135">IF(G72="","",IF(SUM(H72:J72)=G72,"ok","ERRORE"))</f>
        <v>ok</v>
      </c>
    </row>
    <row r="73" spans="1:13" s="7" customFormat="1" ht="15.75">
      <c r="A73" s="32">
        <f t="shared" si="4"/>
      </c>
      <c r="B73" s="32">
        <f t="shared" si="5"/>
        <v>12</v>
      </c>
      <c r="C73" s="51">
        <f t="shared" si="6"/>
      </c>
      <c r="D73" s="2" t="s">
        <v>329</v>
      </c>
      <c r="E73" s="71" t="s">
        <v>369</v>
      </c>
      <c r="F73" s="50" t="s">
        <v>88</v>
      </c>
      <c r="G73" s="39">
        <v>1</v>
      </c>
      <c r="H73" s="29">
        <v>1</v>
      </c>
      <c r="I73" s="30">
        <v>0</v>
      </c>
      <c r="J73" s="31">
        <v>0</v>
      </c>
      <c r="M73" s="12" t="str">
        <f t="shared" si="7"/>
        <v>ok</v>
      </c>
    </row>
    <row r="74" spans="1:13" s="7" customFormat="1" ht="15.75">
      <c r="A74" s="32">
        <f t="shared" si="4"/>
      </c>
      <c r="B74" s="32">
        <f t="shared" si="5"/>
        <v>12</v>
      </c>
      <c r="C74" s="51">
        <f t="shared" si="6"/>
      </c>
      <c r="D74" s="2" t="s">
        <v>291</v>
      </c>
      <c r="E74" s="71" t="s">
        <v>367</v>
      </c>
      <c r="F74" s="50" t="s">
        <v>88</v>
      </c>
      <c r="G74" s="39">
        <v>1</v>
      </c>
      <c r="H74" s="29">
        <v>1</v>
      </c>
      <c r="I74" s="30">
        <v>0</v>
      </c>
      <c r="J74" s="31">
        <v>0</v>
      </c>
      <c r="M74" s="12" t="str">
        <f t="shared" si="7"/>
        <v>ok</v>
      </c>
    </row>
    <row r="75" spans="1:13" s="7" customFormat="1" ht="15.75">
      <c r="A75" s="32">
        <f t="shared" si="4"/>
      </c>
      <c r="B75" s="32">
        <f t="shared" si="5"/>
        <v>12</v>
      </c>
      <c r="C75" s="51">
        <f t="shared" si="6"/>
      </c>
      <c r="D75" s="2" t="s">
        <v>91</v>
      </c>
      <c r="E75" s="71" t="s">
        <v>371</v>
      </c>
      <c r="F75" s="50" t="s">
        <v>88</v>
      </c>
      <c r="G75" s="39">
        <v>1</v>
      </c>
      <c r="H75" s="29">
        <v>0</v>
      </c>
      <c r="I75" s="30">
        <v>1</v>
      </c>
      <c r="J75" s="31">
        <v>0</v>
      </c>
      <c r="M75" s="12" t="str">
        <f t="shared" si="7"/>
        <v>ok</v>
      </c>
    </row>
    <row r="76" spans="1:13" s="7" customFormat="1" ht="15.75">
      <c r="A76" s="32">
        <f t="shared" si="4"/>
      </c>
      <c r="B76" s="32">
        <f t="shared" si="5"/>
        <v>12</v>
      </c>
      <c r="C76" s="51">
        <f t="shared" si="6"/>
      </c>
      <c r="D76" s="2" t="s">
        <v>282</v>
      </c>
      <c r="E76" s="71" t="s">
        <v>371</v>
      </c>
      <c r="F76" s="50" t="s">
        <v>88</v>
      </c>
      <c r="G76" s="39">
        <v>1</v>
      </c>
      <c r="H76" s="29">
        <v>1</v>
      </c>
      <c r="I76" s="30">
        <v>0</v>
      </c>
      <c r="J76" s="31">
        <v>0</v>
      </c>
      <c r="M76" s="12" t="str">
        <f t="shared" si="7"/>
        <v>ok</v>
      </c>
    </row>
    <row r="77" spans="1:13" s="7" customFormat="1" ht="15.75">
      <c r="A77" s="32">
        <f t="shared" si="4"/>
      </c>
      <c r="B77" s="32">
        <f t="shared" si="5"/>
        <v>12</v>
      </c>
      <c r="C77" s="51">
        <f t="shared" si="6"/>
      </c>
      <c r="D77" s="2" t="s">
        <v>283</v>
      </c>
      <c r="E77" s="71" t="s">
        <v>371</v>
      </c>
      <c r="F77" s="50" t="s">
        <v>88</v>
      </c>
      <c r="G77" s="39">
        <v>1</v>
      </c>
      <c r="H77" s="29">
        <v>1</v>
      </c>
      <c r="I77" s="30">
        <v>0</v>
      </c>
      <c r="J77" s="31">
        <v>0</v>
      </c>
      <c r="M77" s="12" t="str">
        <f t="shared" si="7"/>
        <v>ok</v>
      </c>
    </row>
    <row r="78" spans="1:13" s="7" customFormat="1" ht="15.75">
      <c r="A78" s="32">
        <f t="shared" si="4"/>
      </c>
      <c r="B78" s="32">
        <f t="shared" si="5"/>
        <v>12</v>
      </c>
      <c r="C78" s="51">
        <f t="shared" si="6"/>
      </c>
      <c r="D78" s="2" t="s">
        <v>315</v>
      </c>
      <c r="E78" s="71" t="s">
        <v>371</v>
      </c>
      <c r="F78" s="50" t="s">
        <v>88</v>
      </c>
      <c r="G78" s="39">
        <v>1</v>
      </c>
      <c r="H78" s="29">
        <v>1</v>
      </c>
      <c r="I78" s="30">
        <v>0</v>
      </c>
      <c r="J78" s="31">
        <v>0</v>
      </c>
      <c r="M78" s="12" t="str">
        <f t="shared" si="7"/>
        <v>ok</v>
      </c>
    </row>
    <row r="79" spans="1:13" s="7" customFormat="1" ht="15.75">
      <c r="A79" s="32">
        <f t="shared" si="4"/>
      </c>
      <c r="B79" s="32">
        <f t="shared" si="5"/>
        <v>12</v>
      </c>
      <c r="C79" s="51">
        <f t="shared" si="6"/>
      </c>
      <c r="D79" s="2" t="s">
        <v>281</v>
      </c>
      <c r="E79" s="71" t="s">
        <v>368</v>
      </c>
      <c r="F79" s="50" t="s">
        <v>88</v>
      </c>
      <c r="G79" s="39">
        <v>1</v>
      </c>
      <c r="H79" s="29">
        <v>1</v>
      </c>
      <c r="I79" s="30">
        <v>0</v>
      </c>
      <c r="J79" s="31">
        <v>0</v>
      </c>
      <c r="M79" s="12" t="str">
        <f t="shared" si="7"/>
        <v>ok</v>
      </c>
    </row>
    <row r="80" spans="1:13" s="7" customFormat="1" ht="15.75">
      <c r="A80" s="32">
        <f t="shared" si="4"/>
      </c>
      <c r="B80" s="32">
        <f t="shared" si="5"/>
        <v>12</v>
      </c>
      <c r="C80" s="51">
        <f t="shared" si="6"/>
      </c>
      <c r="D80" s="2" t="s">
        <v>284</v>
      </c>
      <c r="E80" s="71" t="s">
        <v>371</v>
      </c>
      <c r="F80" s="50" t="s">
        <v>88</v>
      </c>
      <c r="G80" s="39">
        <v>1</v>
      </c>
      <c r="H80" s="29">
        <v>0</v>
      </c>
      <c r="I80" s="30">
        <v>1</v>
      </c>
      <c r="J80" s="31">
        <v>0</v>
      </c>
      <c r="M80" s="12" t="str">
        <f t="shared" si="7"/>
        <v>ok</v>
      </c>
    </row>
    <row r="81" spans="1:13" s="7" customFormat="1" ht="15.75">
      <c r="A81" s="32">
        <f t="shared" si="4"/>
      </c>
      <c r="B81" s="32">
        <f t="shared" si="5"/>
        <v>12</v>
      </c>
      <c r="C81" s="51">
        <f t="shared" si="6"/>
      </c>
      <c r="D81" s="2" t="s">
        <v>214</v>
      </c>
      <c r="E81" s="71" t="s">
        <v>390</v>
      </c>
      <c r="F81" s="50" t="s">
        <v>88</v>
      </c>
      <c r="G81" s="39">
        <v>1</v>
      </c>
      <c r="H81" s="29">
        <v>1</v>
      </c>
      <c r="I81" s="30">
        <v>0</v>
      </c>
      <c r="J81" s="31">
        <v>0</v>
      </c>
      <c r="M81" s="12" t="str">
        <f t="shared" si="7"/>
        <v>ok</v>
      </c>
    </row>
    <row r="82" spans="1:13" s="7" customFormat="1" ht="15.75">
      <c r="A82" s="32">
        <f t="shared" si="4"/>
      </c>
      <c r="B82" s="32">
        <f t="shared" si="5"/>
        <v>12</v>
      </c>
      <c r="C82" s="51">
        <f t="shared" si="6"/>
      </c>
      <c r="D82" s="2" t="s">
        <v>109</v>
      </c>
      <c r="E82" s="71" t="s">
        <v>390</v>
      </c>
      <c r="F82" s="50" t="s">
        <v>88</v>
      </c>
      <c r="G82" s="39">
        <v>1</v>
      </c>
      <c r="H82" s="29">
        <v>0</v>
      </c>
      <c r="I82" s="30">
        <v>1</v>
      </c>
      <c r="J82" s="31">
        <v>0</v>
      </c>
      <c r="M82" s="12" t="str">
        <f t="shared" si="7"/>
        <v>ok</v>
      </c>
    </row>
    <row r="83" spans="1:13" s="7" customFormat="1" ht="15.75">
      <c r="A83" s="32">
        <f t="shared" si="4"/>
      </c>
      <c r="B83" s="32">
        <f t="shared" si="5"/>
        <v>12</v>
      </c>
      <c r="C83" s="51">
        <f t="shared" si="6"/>
      </c>
      <c r="D83" s="2" t="s">
        <v>401</v>
      </c>
      <c r="E83" s="71" t="s">
        <v>371</v>
      </c>
      <c r="F83" s="50" t="s">
        <v>88</v>
      </c>
      <c r="G83" s="39">
        <v>1</v>
      </c>
      <c r="H83" s="29">
        <v>1</v>
      </c>
      <c r="I83" s="30">
        <v>0</v>
      </c>
      <c r="J83" s="31">
        <v>0</v>
      </c>
      <c r="M83" s="12" t="str">
        <f t="shared" si="7"/>
        <v>ok</v>
      </c>
    </row>
    <row r="84" spans="1:13" s="7" customFormat="1" ht="15.75">
      <c r="A84" s="32">
        <f t="shared" si="4"/>
      </c>
      <c r="B84" s="32">
        <f t="shared" si="5"/>
        <v>12</v>
      </c>
      <c r="C84" s="51">
        <f t="shared" si="6"/>
      </c>
      <c r="D84" s="2" t="s">
        <v>174</v>
      </c>
      <c r="E84" s="71" t="s">
        <v>370</v>
      </c>
      <c r="F84" s="50" t="s">
        <v>88</v>
      </c>
      <c r="G84" s="39">
        <v>1</v>
      </c>
      <c r="H84" s="29">
        <v>1</v>
      </c>
      <c r="I84" s="30">
        <v>0</v>
      </c>
      <c r="J84" s="31">
        <v>0</v>
      </c>
      <c r="M84" s="12" t="str">
        <f t="shared" si="7"/>
        <v>ok</v>
      </c>
    </row>
    <row r="85" spans="1:13" s="7" customFormat="1" ht="15.75">
      <c r="A85" s="32">
        <f t="shared" si="4"/>
      </c>
      <c r="B85" s="32">
        <f t="shared" si="5"/>
        <v>12</v>
      </c>
      <c r="C85" s="51">
        <f t="shared" si="6"/>
      </c>
      <c r="D85" s="2" t="s">
        <v>348</v>
      </c>
      <c r="E85" s="71" t="s">
        <v>370</v>
      </c>
      <c r="F85" s="50" t="s">
        <v>88</v>
      </c>
      <c r="G85" s="39">
        <v>1</v>
      </c>
      <c r="H85" s="29">
        <v>1</v>
      </c>
      <c r="I85" s="30">
        <v>0</v>
      </c>
      <c r="J85" s="31">
        <v>0</v>
      </c>
      <c r="M85" s="12" t="str">
        <f t="shared" si="7"/>
        <v>ok</v>
      </c>
    </row>
    <row r="86" spans="1:13" s="7" customFormat="1" ht="15.75">
      <c r="A86" s="32">
        <f t="shared" si="4"/>
      </c>
      <c r="B86" s="32">
        <f t="shared" si="5"/>
        <v>12</v>
      </c>
      <c r="C86" s="51">
        <f t="shared" si="6"/>
      </c>
      <c r="D86" s="2" t="s">
        <v>211</v>
      </c>
      <c r="E86" s="71" t="s">
        <v>368</v>
      </c>
      <c r="F86" s="50" t="s">
        <v>88</v>
      </c>
      <c r="G86" s="39">
        <v>1</v>
      </c>
      <c r="H86" s="29">
        <v>1</v>
      </c>
      <c r="I86" s="30">
        <v>0</v>
      </c>
      <c r="J86" s="31">
        <v>0</v>
      </c>
      <c r="M86" s="12" t="str">
        <f t="shared" si="7"/>
        <v>ok</v>
      </c>
    </row>
    <row r="87" spans="1:13" s="7" customFormat="1" ht="15.75">
      <c r="A87" s="32">
        <f t="shared" si="4"/>
      </c>
      <c r="B87" s="32">
        <f t="shared" si="5"/>
        <v>12</v>
      </c>
      <c r="C87" s="51">
        <f t="shared" si="6"/>
      </c>
      <c r="D87" s="2" t="s">
        <v>391</v>
      </c>
      <c r="E87" s="71" t="s">
        <v>368</v>
      </c>
      <c r="F87" s="50" t="s">
        <v>88</v>
      </c>
      <c r="G87" s="39">
        <v>1</v>
      </c>
      <c r="H87" s="29">
        <v>0</v>
      </c>
      <c r="I87" s="30">
        <v>1</v>
      </c>
      <c r="J87" s="31">
        <v>0</v>
      </c>
      <c r="M87" s="12" t="str">
        <f t="shared" si="7"/>
        <v>ok</v>
      </c>
    </row>
    <row r="88" spans="1:13" s="7" customFormat="1" ht="15.75">
      <c r="A88" s="32">
        <f t="shared" si="4"/>
      </c>
      <c r="B88" s="32">
        <f t="shared" si="5"/>
        <v>12</v>
      </c>
      <c r="C88" s="51">
        <f t="shared" si="6"/>
      </c>
      <c r="D88" s="2" t="s">
        <v>280</v>
      </c>
      <c r="E88" s="71" t="s">
        <v>368</v>
      </c>
      <c r="F88" s="50" t="s">
        <v>88</v>
      </c>
      <c r="G88" s="39">
        <v>1</v>
      </c>
      <c r="H88" s="29">
        <v>0</v>
      </c>
      <c r="I88" s="30">
        <v>1</v>
      </c>
      <c r="J88" s="31">
        <v>0</v>
      </c>
      <c r="M88" s="12" t="str">
        <f t="shared" si="7"/>
        <v>ok</v>
      </c>
    </row>
    <row r="89" spans="1:13" s="7" customFormat="1" ht="15.75" hidden="1">
      <c r="A89" s="32">
        <f t="shared" si="4"/>
      </c>
      <c r="B89" s="32">
        <f t="shared" si="5"/>
      </c>
      <c r="C89" s="51">
        <f t="shared" si="6"/>
      </c>
      <c r="D89" s="2"/>
      <c r="E89" s="71"/>
      <c r="F89" s="50"/>
      <c r="G89" s="39"/>
      <c r="H89" s="29"/>
      <c r="I89" s="30"/>
      <c r="J89" s="31"/>
      <c r="M89" s="12">
        <f t="shared" si="7"/>
      </c>
    </row>
    <row r="90" spans="1:13" s="7" customFormat="1" ht="15.75" hidden="1">
      <c r="A90" s="32">
        <f t="shared" si="4"/>
      </c>
      <c r="B90" s="32">
        <f t="shared" si="5"/>
      </c>
      <c r="C90" s="51">
        <f t="shared" si="6"/>
      </c>
      <c r="D90" s="2"/>
      <c r="E90" s="71"/>
      <c r="F90" s="50"/>
      <c r="G90" s="39"/>
      <c r="H90" s="29"/>
      <c r="I90" s="30"/>
      <c r="J90" s="31"/>
      <c r="M90" s="12">
        <f t="shared" si="7"/>
      </c>
    </row>
    <row r="91" spans="1:13" s="7" customFormat="1" ht="15.75" hidden="1">
      <c r="A91" s="32">
        <f t="shared" si="4"/>
      </c>
      <c r="B91" s="32">
        <f t="shared" si="5"/>
      </c>
      <c r="C91" s="51">
        <f t="shared" si="6"/>
      </c>
      <c r="D91" s="2"/>
      <c r="E91" s="71"/>
      <c r="F91" s="50"/>
      <c r="G91" s="39"/>
      <c r="H91" s="29"/>
      <c r="I91" s="30"/>
      <c r="J91" s="31"/>
      <c r="M91" s="12">
        <f t="shared" si="7"/>
      </c>
    </row>
    <row r="92" spans="1:13" s="7" customFormat="1" ht="15.75" hidden="1">
      <c r="A92" s="32">
        <f t="shared" si="4"/>
      </c>
      <c r="B92" s="32">
        <f t="shared" si="5"/>
      </c>
      <c r="C92" s="51">
        <f t="shared" si="6"/>
      </c>
      <c r="D92" s="2"/>
      <c r="E92" s="71"/>
      <c r="F92" s="50"/>
      <c r="G92" s="39"/>
      <c r="H92" s="29"/>
      <c r="I92" s="30"/>
      <c r="J92" s="31"/>
      <c r="M92" s="12">
        <f t="shared" si="7"/>
      </c>
    </row>
    <row r="93" spans="1:13" s="7" customFormat="1" ht="15.75" hidden="1">
      <c r="A93" s="32">
        <f t="shared" si="4"/>
      </c>
      <c r="B93" s="32">
        <f t="shared" si="5"/>
      </c>
      <c r="C93" s="51">
        <f t="shared" si="6"/>
      </c>
      <c r="D93" s="2"/>
      <c r="E93" s="71"/>
      <c r="F93" s="50"/>
      <c r="G93" s="39"/>
      <c r="H93" s="29"/>
      <c r="I93" s="30"/>
      <c r="J93" s="31"/>
      <c r="M93" s="12">
        <f t="shared" si="7"/>
      </c>
    </row>
    <row r="94" spans="1:13" s="7" customFormat="1" ht="15.75" hidden="1">
      <c r="A94" s="32">
        <f t="shared" si="4"/>
      </c>
      <c r="B94" s="32">
        <f t="shared" si="5"/>
      </c>
      <c r="C94" s="51">
        <f t="shared" si="6"/>
      </c>
      <c r="D94" s="2"/>
      <c r="E94" s="71"/>
      <c r="F94" s="50"/>
      <c r="G94" s="39"/>
      <c r="H94" s="29"/>
      <c r="I94" s="30"/>
      <c r="J94" s="31"/>
      <c r="M94" s="12">
        <f t="shared" si="7"/>
      </c>
    </row>
    <row r="95" spans="1:13" s="7" customFormat="1" ht="15.75" hidden="1">
      <c r="A95" s="32">
        <f t="shared" si="4"/>
      </c>
      <c r="B95" s="32">
        <f t="shared" si="5"/>
      </c>
      <c r="C95" s="51">
        <f t="shared" si="6"/>
      </c>
      <c r="D95" s="2"/>
      <c r="E95" s="71"/>
      <c r="F95" s="50"/>
      <c r="G95" s="39"/>
      <c r="H95" s="29"/>
      <c r="I95" s="30"/>
      <c r="J95" s="31"/>
      <c r="M95" s="12">
        <f t="shared" si="7"/>
      </c>
    </row>
    <row r="96" spans="1:13" s="7" customFormat="1" ht="15.75" hidden="1">
      <c r="A96" s="32">
        <f t="shared" si="4"/>
      </c>
      <c r="B96" s="32">
        <f t="shared" si="5"/>
      </c>
      <c r="C96" s="51">
        <f t="shared" si="6"/>
      </c>
      <c r="D96" s="2"/>
      <c r="E96" s="71"/>
      <c r="F96" s="50"/>
      <c r="G96" s="39"/>
      <c r="H96" s="29"/>
      <c r="I96" s="30"/>
      <c r="J96" s="31"/>
      <c r="M96" s="12">
        <f t="shared" si="7"/>
      </c>
    </row>
    <row r="97" spans="1:13" s="7" customFormat="1" ht="15.75" hidden="1">
      <c r="A97" s="32">
        <f t="shared" si="4"/>
      </c>
      <c r="B97" s="32">
        <f t="shared" si="5"/>
      </c>
      <c r="C97" s="51">
        <f t="shared" si="6"/>
      </c>
      <c r="D97" s="2"/>
      <c r="E97" s="71"/>
      <c r="F97" s="50"/>
      <c r="G97" s="39"/>
      <c r="H97" s="29"/>
      <c r="I97" s="30"/>
      <c r="J97" s="31"/>
      <c r="M97" s="12">
        <f t="shared" si="7"/>
      </c>
    </row>
    <row r="98" spans="1:13" s="7" customFormat="1" ht="15.75" hidden="1">
      <c r="A98" s="32">
        <f t="shared" si="4"/>
      </c>
      <c r="B98" s="32">
        <f t="shared" si="5"/>
      </c>
      <c r="C98" s="51">
        <f t="shared" si="6"/>
      </c>
      <c r="D98" s="2"/>
      <c r="E98" s="71"/>
      <c r="F98" s="50"/>
      <c r="G98" s="39"/>
      <c r="H98" s="29"/>
      <c r="I98" s="30"/>
      <c r="J98" s="31"/>
      <c r="M98" s="12">
        <f t="shared" si="7"/>
      </c>
    </row>
    <row r="99" spans="1:13" s="7" customFormat="1" ht="15.75" hidden="1">
      <c r="A99" s="32">
        <f t="shared" si="4"/>
      </c>
      <c r="B99" s="32">
        <f t="shared" si="5"/>
      </c>
      <c r="C99" s="51">
        <f t="shared" si="6"/>
      </c>
      <c r="D99" s="2"/>
      <c r="E99" s="71"/>
      <c r="F99" s="50"/>
      <c r="G99" s="39"/>
      <c r="H99" s="29"/>
      <c r="I99" s="30"/>
      <c r="J99" s="31"/>
      <c r="M99" s="12">
        <f t="shared" si="7"/>
      </c>
    </row>
    <row r="100" spans="1:13" s="7" customFormat="1" ht="15.75" hidden="1">
      <c r="A100" s="32">
        <f t="shared" si="4"/>
      </c>
      <c r="B100" s="32">
        <f t="shared" si="5"/>
      </c>
      <c r="C100" s="51">
        <f t="shared" si="6"/>
      </c>
      <c r="D100" s="2"/>
      <c r="E100" s="71"/>
      <c r="F100" s="50"/>
      <c r="G100" s="39"/>
      <c r="H100" s="29"/>
      <c r="I100" s="30"/>
      <c r="J100" s="31"/>
      <c r="M100" s="12">
        <f t="shared" si="7"/>
      </c>
    </row>
    <row r="101" spans="1:13" s="7" customFormat="1" ht="15.75" hidden="1">
      <c r="A101" s="32">
        <f t="shared" si="4"/>
      </c>
      <c r="B101" s="32">
        <f t="shared" si="5"/>
      </c>
      <c r="C101" s="51">
        <f t="shared" si="6"/>
      </c>
      <c r="D101" s="2"/>
      <c r="E101" s="71"/>
      <c r="F101" s="50"/>
      <c r="G101" s="39"/>
      <c r="H101" s="29"/>
      <c r="I101" s="30"/>
      <c r="J101" s="31"/>
      <c r="M101" s="12">
        <f t="shared" si="7"/>
      </c>
    </row>
    <row r="102" spans="1:13" s="7" customFormat="1" ht="15.75" hidden="1">
      <c r="A102" s="32">
        <f t="shared" si="4"/>
      </c>
      <c r="B102" s="32">
        <f t="shared" si="5"/>
      </c>
      <c r="C102" s="51">
        <f t="shared" si="6"/>
      </c>
      <c r="D102" s="2"/>
      <c r="E102" s="71"/>
      <c r="F102" s="50"/>
      <c r="G102" s="39"/>
      <c r="H102" s="29"/>
      <c r="I102" s="30"/>
      <c r="J102" s="31"/>
      <c r="M102" s="12">
        <f t="shared" si="7"/>
      </c>
    </row>
    <row r="103" spans="1:13" s="7" customFormat="1" ht="15.75" hidden="1">
      <c r="A103" s="32">
        <f t="shared" si="4"/>
      </c>
      <c r="B103" s="32">
        <f t="shared" si="5"/>
      </c>
      <c r="C103" s="51">
        <f t="shared" si="6"/>
      </c>
      <c r="D103" s="2"/>
      <c r="E103" s="71"/>
      <c r="F103" s="50"/>
      <c r="G103" s="39"/>
      <c r="H103" s="29"/>
      <c r="I103" s="30"/>
      <c r="J103" s="31"/>
      <c r="M103" s="12">
        <f t="shared" si="7"/>
      </c>
    </row>
    <row r="104" spans="1:13" s="7" customFormat="1" ht="15.75" hidden="1">
      <c r="A104" s="32">
        <f t="shared" si="4"/>
      </c>
      <c r="B104" s="32">
        <f t="shared" si="5"/>
      </c>
      <c r="C104" s="51">
        <f t="shared" si="6"/>
      </c>
      <c r="D104" s="2"/>
      <c r="E104" s="71"/>
      <c r="F104" s="50"/>
      <c r="G104" s="39"/>
      <c r="H104" s="29"/>
      <c r="I104" s="30"/>
      <c r="J104" s="31"/>
      <c r="M104" s="12">
        <f t="shared" si="7"/>
      </c>
    </row>
    <row r="105" spans="1:13" s="7" customFormat="1" ht="15">
      <c r="A105" s="32">
        <f t="shared" si="4"/>
      </c>
      <c r="B105" s="32">
        <f t="shared" si="5"/>
      </c>
      <c r="C105" s="51">
        <f t="shared" si="6"/>
      </c>
      <c r="D105" s="17"/>
      <c r="E105" s="63"/>
      <c r="F105" s="45"/>
      <c r="G105" s="6" t="s">
        <v>5</v>
      </c>
      <c r="H105" s="25" t="s">
        <v>38</v>
      </c>
      <c r="I105" s="25" t="s">
        <v>40</v>
      </c>
      <c r="J105" s="25" t="s">
        <v>39</v>
      </c>
      <c r="M105" s="12"/>
    </row>
    <row r="106" spans="1:13" ht="15.75">
      <c r="A106" s="32">
        <f t="shared" si="4"/>
      </c>
      <c r="B106" s="32">
        <f t="shared" si="5"/>
      </c>
      <c r="C106" s="51">
        <f t="shared" si="6"/>
      </c>
      <c r="D106" s="13"/>
      <c r="E106" s="64" t="s">
        <v>36</v>
      </c>
      <c r="F106" s="46"/>
      <c r="G106" s="24">
        <f>SUM(G7:G104)</f>
        <v>270</v>
      </c>
      <c r="H106" s="25">
        <f>SUM(H7:H104)</f>
        <v>171</v>
      </c>
      <c r="I106" s="25">
        <f>SUM(I7:I104)</f>
        <v>80</v>
      </c>
      <c r="J106" s="25">
        <f>SUM(J7:J104)</f>
        <v>19</v>
      </c>
      <c r="M106" s="12" t="str">
        <f t="shared" si="7"/>
        <v>ok</v>
      </c>
    </row>
    <row r="107" spans="1:13" ht="7.5" customHeight="1" thickBot="1">
      <c r="A107" s="32">
        <f t="shared" si="4"/>
      </c>
      <c r="B107" s="32">
        <f t="shared" si="5"/>
      </c>
      <c r="C107" s="51">
        <f t="shared" si="6"/>
      </c>
      <c r="D107" s="13"/>
      <c r="E107" s="65"/>
      <c r="F107" s="47"/>
      <c r="G107" s="59"/>
      <c r="H107" s="62"/>
      <c r="M107" s="12">
        <f t="shared" si="7"/>
      </c>
    </row>
    <row r="108" spans="1:13" ht="19.5" thickBot="1">
      <c r="A108" s="32">
        <f t="shared" si="4"/>
      </c>
      <c r="B108" s="32">
        <f t="shared" si="5"/>
      </c>
      <c r="C108" s="51">
        <f t="shared" si="6"/>
      </c>
      <c r="D108" s="95" t="s">
        <v>7</v>
      </c>
      <c r="E108" s="96"/>
      <c r="F108" s="96"/>
      <c r="G108" s="96"/>
      <c r="H108" s="97"/>
      <c r="I108" s="97"/>
      <c r="J108" s="98"/>
      <c r="M108" s="12">
        <f t="shared" si="7"/>
      </c>
    </row>
    <row r="109" spans="1:13" ht="4.5" customHeight="1" thickBot="1">
      <c r="A109" s="32">
        <f t="shared" si="4"/>
      </c>
      <c r="B109" s="32">
        <f t="shared" si="5"/>
      </c>
      <c r="C109" s="51">
        <f t="shared" si="6"/>
      </c>
      <c r="G109" s="40"/>
      <c r="M109" s="12">
        <f t="shared" si="7"/>
      </c>
    </row>
    <row r="110" spans="1:13" s="14" customFormat="1" ht="19.5" thickBot="1">
      <c r="A110" s="32">
        <f t="shared" si="4"/>
      </c>
      <c r="B110" s="32">
        <f t="shared" si="5"/>
      </c>
      <c r="C110" s="51">
        <f t="shared" si="6"/>
      </c>
      <c r="D110" s="87" t="s">
        <v>4</v>
      </c>
      <c r="E110" s="88"/>
      <c r="F110" s="88"/>
      <c r="G110" s="88"/>
      <c r="H110" s="97"/>
      <c r="I110" s="97"/>
      <c r="J110" s="98"/>
      <c r="M110" s="12">
        <f t="shared" si="7"/>
      </c>
    </row>
    <row r="111" spans="1:13" s="14" customFormat="1" ht="6" customHeight="1">
      <c r="A111" s="32">
        <f t="shared" si="4"/>
      </c>
      <c r="B111" s="32">
        <f t="shared" si="5"/>
      </c>
      <c r="C111" s="51">
        <f t="shared" si="6"/>
      </c>
      <c r="D111" s="15"/>
      <c r="E111" s="66"/>
      <c r="F111" s="48"/>
      <c r="G111" s="42"/>
      <c r="H111" s="62"/>
      <c r="I111" s="62"/>
      <c r="J111" s="62"/>
      <c r="M111" s="12">
        <f t="shared" si="7"/>
      </c>
    </row>
    <row r="112" spans="1:13" s="14" customFormat="1" ht="15">
      <c r="A112" s="32">
        <f t="shared" si="4"/>
      </c>
      <c r="B112" s="32">
        <f t="shared" si="5"/>
      </c>
      <c r="C112" s="51">
        <f t="shared" si="6"/>
      </c>
      <c r="D112" s="5"/>
      <c r="E112" s="19"/>
      <c r="F112" s="19"/>
      <c r="G112" s="100" t="s">
        <v>37</v>
      </c>
      <c r="H112" s="101"/>
      <c r="I112" s="101"/>
      <c r="J112" s="101"/>
      <c r="M112" s="12"/>
    </row>
    <row r="113" spans="1:13" s="14" customFormat="1" ht="15">
      <c r="A113" s="32">
        <f t="shared" si="4"/>
      </c>
      <c r="B113" s="32">
        <f t="shared" si="5"/>
      </c>
      <c r="C113" s="51" t="str">
        <f t="shared" si="6"/>
        <v>Classifica</v>
      </c>
      <c r="D113" s="5" t="s">
        <v>2</v>
      </c>
      <c r="E113" s="19" t="s">
        <v>3</v>
      </c>
      <c r="F113" s="19"/>
      <c r="G113" s="75" t="s">
        <v>5</v>
      </c>
      <c r="H113" s="25" t="s">
        <v>38</v>
      </c>
      <c r="I113" s="25" t="s">
        <v>40</v>
      </c>
      <c r="J113" s="25" t="s">
        <v>39</v>
      </c>
      <c r="M113" s="12"/>
    </row>
    <row r="114" spans="1:13" s="7" customFormat="1" ht="15.75">
      <c r="A114" s="32">
        <f t="shared" si="4"/>
        <v>1</v>
      </c>
      <c r="B114" s="32">
        <f t="shared" si="5"/>
        <v>1</v>
      </c>
      <c r="C114" s="51" t="str">
        <f t="shared" si="6"/>
        <v>1°</v>
      </c>
      <c r="D114" s="2" t="s">
        <v>101</v>
      </c>
      <c r="E114" s="71" t="s">
        <v>372</v>
      </c>
      <c r="F114" s="82" t="s">
        <v>77</v>
      </c>
      <c r="G114" s="61">
        <v>15</v>
      </c>
      <c r="H114" s="29">
        <v>8</v>
      </c>
      <c r="I114" s="30">
        <v>6</v>
      </c>
      <c r="J114" s="31">
        <v>1</v>
      </c>
      <c r="M114" s="12" t="str">
        <f t="shared" si="7"/>
        <v>ok</v>
      </c>
    </row>
    <row r="115" spans="1:13" s="7" customFormat="1" ht="15.75">
      <c r="A115" s="32">
        <f t="shared" si="4"/>
      </c>
      <c r="B115" s="32">
        <f t="shared" si="5"/>
        <v>1</v>
      </c>
      <c r="C115" s="51">
        <f t="shared" si="6"/>
      </c>
      <c r="D115" s="2" t="s">
        <v>117</v>
      </c>
      <c r="E115" s="71" t="s">
        <v>388</v>
      </c>
      <c r="F115" s="82" t="s">
        <v>77</v>
      </c>
      <c r="G115" s="61">
        <v>15</v>
      </c>
      <c r="H115" s="29">
        <v>8</v>
      </c>
      <c r="I115" s="30">
        <v>4</v>
      </c>
      <c r="J115" s="31">
        <v>3</v>
      </c>
      <c r="M115" s="12" t="str">
        <f t="shared" si="7"/>
        <v>ok</v>
      </c>
    </row>
    <row r="116" spans="1:13" s="7" customFormat="1" ht="15.75">
      <c r="A116" s="32">
        <f t="shared" si="4"/>
        <v>2</v>
      </c>
      <c r="B116" s="32">
        <f t="shared" si="5"/>
        <v>2</v>
      </c>
      <c r="C116" s="51" t="str">
        <f t="shared" si="6"/>
        <v>2°</v>
      </c>
      <c r="D116" s="2" t="s">
        <v>150</v>
      </c>
      <c r="E116" s="71" t="s">
        <v>374</v>
      </c>
      <c r="F116" s="82" t="s">
        <v>77</v>
      </c>
      <c r="G116" s="61">
        <v>13</v>
      </c>
      <c r="H116" s="29">
        <v>4</v>
      </c>
      <c r="I116" s="30">
        <v>8</v>
      </c>
      <c r="J116" s="31">
        <v>1</v>
      </c>
      <c r="M116" s="12" t="str">
        <f t="shared" si="7"/>
        <v>ok</v>
      </c>
    </row>
    <row r="117" spans="1:13" s="7" customFormat="1" ht="15.75">
      <c r="A117" s="32">
        <f t="shared" si="4"/>
      </c>
      <c r="B117" s="32">
        <f t="shared" si="5"/>
        <v>2</v>
      </c>
      <c r="C117" s="51">
        <f t="shared" si="6"/>
      </c>
      <c r="D117" s="2" t="s">
        <v>162</v>
      </c>
      <c r="E117" s="71" t="s">
        <v>389</v>
      </c>
      <c r="F117" s="82" t="s">
        <v>77</v>
      </c>
      <c r="G117" s="61">
        <v>13</v>
      </c>
      <c r="H117" s="29">
        <v>0</v>
      </c>
      <c r="I117" s="30">
        <v>13</v>
      </c>
      <c r="J117" s="31">
        <v>0</v>
      </c>
      <c r="M117" s="12" t="str">
        <f t="shared" si="7"/>
        <v>ok</v>
      </c>
    </row>
    <row r="118" spans="1:13" s="7" customFormat="1" ht="15.75">
      <c r="A118" s="32">
        <f t="shared" si="4"/>
        <v>3</v>
      </c>
      <c r="B118" s="32">
        <f t="shared" si="5"/>
        <v>3</v>
      </c>
      <c r="C118" s="51" t="str">
        <f t="shared" si="6"/>
        <v>3°</v>
      </c>
      <c r="D118" s="2" t="s">
        <v>94</v>
      </c>
      <c r="E118" s="71" t="s">
        <v>373</v>
      </c>
      <c r="F118" s="82" t="s">
        <v>77</v>
      </c>
      <c r="G118" s="61">
        <v>12</v>
      </c>
      <c r="H118" s="29">
        <v>3</v>
      </c>
      <c r="I118" s="30">
        <v>5</v>
      </c>
      <c r="J118" s="31">
        <v>4</v>
      </c>
      <c r="M118" s="12" t="str">
        <f t="shared" si="7"/>
        <v>ok</v>
      </c>
    </row>
    <row r="119" spans="1:13" s="7" customFormat="1" ht="15.75">
      <c r="A119" s="32">
        <f t="shared" si="4"/>
        <v>4</v>
      </c>
      <c r="B119" s="32">
        <f t="shared" si="5"/>
        <v>4</v>
      </c>
      <c r="C119" s="51" t="str">
        <f t="shared" si="6"/>
        <v>4°</v>
      </c>
      <c r="D119" s="2" t="s">
        <v>278</v>
      </c>
      <c r="E119" s="71" t="s">
        <v>374</v>
      </c>
      <c r="F119" s="82" t="s">
        <v>77</v>
      </c>
      <c r="G119" s="61">
        <v>9</v>
      </c>
      <c r="H119" s="29">
        <v>6</v>
      </c>
      <c r="I119" s="30">
        <v>3</v>
      </c>
      <c r="J119" s="31">
        <v>0</v>
      </c>
      <c r="M119" s="12" t="str">
        <f t="shared" si="7"/>
        <v>ok</v>
      </c>
    </row>
    <row r="120" spans="1:13" s="7" customFormat="1" ht="15.75">
      <c r="A120" s="32">
        <f t="shared" si="4"/>
      </c>
      <c r="B120" s="32">
        <f t="shared" si="5"/>
        <v>4</v>
      </c>
      <c r="C120" s="51">
        <f t="shared" si="6"/>
      </c>
      <c r="D120" s="2" t="s">
        <v>169</v>
      </c>
      <c r="E120" s="71" t="s">
        <v>388</v>
      </c>
      <c r="F120" s="82" t="s">
        <v>77</v>
      </c>
      <c r="G120" s="61">
        <v>9</v>
      </c>
      <c r="H120" s="29">
        <v>9</v>
      </c>
      <c r="I120" s="30">
        <v>0</v>
      </c>
      <c r="J120" s="31">
        <v>0</v>
      </c>
      <c r="M120" s="12" t="str">
        <f t="shared" si="7"/>
        <v>ok</v>
      </c>
    </row>
    <row r="121" spans="1:13" s="7" customFormat="1" ht="15.75">
      <c r="A121" s="32">
        <f t="shared" si="4"/>
      </c>
      <c r="B121" s="32">
        <f t="shared" si="5"/>
        <v>4</v>
      </c>
      <c r="C121" s="51">
        <f t="shared" si="6"/>
      </c>
      <c r="D121" s="2" t="s">
        <v>118</v>
      </c>
      <c r="E121" s="71" t="s">
        <v>388</v>
      </c>
      <c r="F121" s="50" t="s">
        <v>77</v>
      </c>
      <c r="G121" s="61">
        <v>9</v>
      </c>
      <c r="H121" s="29">
        <v>0</v>
      </c>
      <c r="I121" s="30">
        <v>9</v>
      </c>
      <c r="J121" s="31">
        <v>0</v>
      </c>
      <c r="M121" s="12" t="str">
        <f t="shared" si="7"/>
        <v>ok</v>
      </c>
    </row>
    <row r="122" spans="1:13" s="7" customFormat="1" ht="15.75">
      <c r="A122" s="32">
        <f t="shared" si="4"/>
        <v>5</v>
      </c>
      <c r="B122" s="32">
        <f t="shared" si="5"/>
        <v>5</v>
      </c>
      <c r="C122" s="51" t="str">
        <f t="shared" si="6"/>
        <v>5°</v>
      </c>
      <c r="D122" s="2" t="s">
        <v>164</v>
      </c>
      <c r="E122" s="71" t="s">
        <v>375</v>
      </c>
      <c r="F122" s="82" t="s">
        <v>77</v>
      </c>
      <c r="G122" s="61">
        <v>8</v>
      </c>
      <c r="H122" s="29">
        <v>7</v>
      </c>
      <c r="I122" s="30">
        <v>1</v>
      </c>
      <c r="J122" s="31">
        <v>0</v>
      </c>
      <c r="M122" s="12" t="str">
        <f t="shared" si="7"/>
        <v>ok</v>
      </c>
    </row>
    <row r="123" spans="1:13" s="7" customFormat="1" ht="15.75">
      <c r="A123" s="32">
        <f t="shared" si="4"/>
        <v>6</v>
      </c>
      <c r="B123" s="32">
        <f t="shared" si="5"/>
        <v>6</v>
      </c>
      <c r="C123" s="51" t="str">
        <f t="shared" si="6"/>
        <v>6°</v>
      </c>
      <c r="D123" s="2" t="s">
        <v>153</v>
      </c>
      <c r="E123" s="71" t="s">
        <v>389</v>
      </c>
      <c r="F123" s="82" t="s">
        <v>77</v>
      </c>
      <c r="G123" s="61">
        <v>7</v>
      </c>
      <c r="H123" s="29">
        <v>6</v>
      </c>
      <c r="I123" s="30">
        <v>1</v>
      </c>
      <c r="J123" s="31">
        <v>0</v>
      </c>
      <c r="M123" s="12" t="str">
        <f t="shared" si="7"/>
        <v>ok</v>
      </c>
    </row>
    <row r="124" spans="1:13" s="7" customFormat="1" ht="15.75">
      <c r="A124" s="32">
        <f t="shared" si="4"/>
      </c>
      <c r="B124" s="32">
        <f t="shared" si="5"/>
        <v>6</v>
      </c>
      <c r="C124" s="51">
        <f t="shared" si="6"/>
      </c>
      <c r="D124" s="2" t="s">
        <v>105</v>
      </c>
      <c r="E124" s="71" t="s">
        <v>375</v>
      </c>
      <c r="F124" s="82" t="s">
        <v>77</v>
      </c>
      <c r="G124" s="61">
        <v>7</v>
      </c>
      <c r="H124" s="29">
        <v>0</v>
      </c>
      <c r="I124" s="30">
        <v>3</v>
      </c>
      <c r="J124" s="31">
        <v>4</v>
      </c>
      <c r="M124" s="12" t="str">
        <f t="shared" si="7"/>
        <v>ok</v>
      </c>
    </row>
    <row r="125" spans="1:13" s="7" customFormat="1" ht="15.75">
      <c r="A125" s="32">
        <f t="shared" si="4"/>
        <v>7</v>
      </c>
      <c r="B125" s="32">
        <f t="shared" si="5"/>
        <v>7</v>
      </c>
      <c r="C125" s="51" t="str">
        <f t="shared" si="6"/>
        <v>7°</v>
      </c>
      <c r="D125" s="2" t="s">
        <v>149</v>
      </c>
      <c r="E125" s="71" t="s">
        <v>374</v>
      </c>
      <c r="F125" s="50" t="s">
        <v>77</v>
      </c>
      <c r="G125" s="61">
        <v>6</v>
      </c>
      <c r="H125" s="29">
        <v>4</v>
      </c>
      <c r="I125" s="30">
        <v>2</v>
      </c>
      <c r="J125" s="31">
        <v>0</v>
      </c>
      <c r="M125" s="12" t="str">
        <f t="shared" si="7"/>
        <v>ok</v>
      </c>
    </row>
    <row r="126" spans="1:13" s="7" customFormat="1" ht="15.75">
      <c r="A126" s="32">
        <f t="shared" si="4"/>
      </c>
      <c r="B126" s="32">
        <f t="shared" si="5"/>
        <v>7</v>
      </c>
      <c r="C126" s="51">
        <f t="shared" si="6"/>
      </c>
      <c r="D126" s="2" t="s">
        <v>238</v>
      </c>
      <c r="E126" s="71" t="s">
        <v>376</v>
      </c>
      <c r="F126" s="82" t="s">
        <v>77</v>
      </c>
      <c r="G126" s="61">
        <v>6</v>
      </c>
      <c r="H126" s="29">
        <v>2</v>
      </c>
      <c r="I126" s="30">
        <v>3</v>
      </c>
      <c r="J126" s="31">
        <v>1</v>
      </c>
      <c r="M126" s="12" t="str">
        <f t="shared" si="7"/>
        <v>ok</v>
      </c>
    </row>
    <row r="127" spans="1:13" s="7" customFormat="1" ht="15.75">
      <c r="A127" s="32">
        <f t="shared" si="4"/>
      </c>
      <c r="B127" s="32">
        <f t="shared" si="5"/>
        <v>7</v>
      </c>
      <c r="C127" s="51">
        <f t="shared" si="6"/>
      </c>
      <c r="D127" s="2" t="s">
        <v>87</v>
      </c>
      <c r="E127" s="71" t="s">
        <v>374</v>
      </c>
      <c r="F127" s="82" t="s">
        <v>77</v>
      </c>
      <c r="G127" s="61">
        <v>6</v>
      </c>
      <c r="H127" s="29">
        <v>3</v>
      </c>
      <c r="I127" s="30">
        <v>3</v>
      </c>
      <c r="J127" s="31">
        <v>0</v>
      </c>
      <c r="M127" s="12" t="str">
        <f t="shared" si="7"/>
        <v>ok</v>
      </c>
    </row>
    <row r="128" spans="1:13" s="7" customFormat="1" ht="15.75">
      <c r="A128" s="32">
        <f t="shared" si="4"/>
        <v>8</v>
      </c>
      <c r="B128" s="32">
        <f t="shared" si="5"/>
        <v>8</v>
      </c>
      <c r="C128" s="51" t="str">
        <f t="shared" si="6"/>
        <v>8°</v>
      </c>
      <c r="D128" s="2" t="s">
        <v>102</v>
      </c>
      <c r="E128" s="71" t="s">
        <v>372</v>
      </c>
      <c r="F128" s="82" t="s">
        <v>77</v>
      </c>
      <c r="G128" s="61">
        <v>5</v>
      </c>
      <c r="H128" s="29">
        <v>5</v>
      </c>
      <c r="I128" s="30">
        <v>0</v>
      </c>
      <c r="J128" s="31">
        <v>0</v>
      </c>
      <c r="M128" s="12" t="str">
        <f t="shared" si="7"/>
        <v>ok</v>
      </c>
    </row>
    <row r="129" spans="1:13" s="7" customFormat="1" ht="15.75">
      <c r="A129" s="32">
        <f t="shared" si="4"/>
      </c>
      <c r="B129" s="32">
        <f t="shared" si="5"/>
        <v>8</v>
      </c>
      <c r="C129" s="51">
        <f t="shared" si="6"/>
      </c>
      <c r="D129" s="2" t="s">
        <v>96</v>
      </c>
      <c r="E129" s="71" t="s">
        <v>373</v>
      </c>
      <c r="F129" s="82" t="s">
        <v>77</v>
      </c>
      <c r="G129" s="61">
        <v>5</v>
      </c>
      <c r="H129" s="29">
        <v>1</v>
      </c>
      <c r="I129" s="30">
        <v>1</v>
      </c>
      <c r="J129" s="31">
        <v>3</v>
      </c>
      <c r="M129" s="12" t="str">
        <f t="shared" si="7"/>
        <v>ok</v>
      </c>
    </row>
    <row r="130" spans="1:13" s="7" customFormat="1" ht="15.75">
      <c r="A130" s="32">
        <f t="shared" si="4"/>
      </c>
      <c r="B130" s="32">
        <f t="shared" si="5"/>
        <v>8</v>
      </c>
      <c r="C130" s="51">
        <f t="shared" si="6"/>
      </c>
      <c r="D130" s="2" t="s">
        <v>288</v>
      </c>
      <c r="E130" s="71" t="s">
        <v>373</v>
      </c>
      <c r="F130" s="82" t="s">
        <v>77</v>
      </c>
      <c r="G130" s="61">
        <v>5</v>
      </c>
      <c r="H130" s="29">
        <v>4</v>
      </c>
      <c r="I130" s="30">
        <v>1</v>
      </c>
      <c r="J130" s="31">
        <v>0</v>
      </c>
      <c r="M130" s="12" t="str">
        <f t="shared" si="7"/>
        <v>ok</v>
      </c>
    </row>
    <row r="131" spans="1:13" s="7" customFormat="1" ht="15.75">
      <c r="A131" s="32">
        <f t="shared" si="4"/>
        <v>9</v>
      </c>
      <c r="B131" s="32">
        <f t="shared" si="5"/>
        <v>9</v>
      </c>
      <c r="C131" s="51" t="str">
        <f t="shared" si="6"/>
        <v>9°</v>
      </c>
      <c r="D131" s="2" t="s">
        <v>86</v>
      </c>
      <c r="E131" s="71" t="s">
        <v>374</v>
      </c>
      <c r="F131" s="50" t="s">
        <v>77</v>
      </c>
      <c r="G131" s="61">
        <v>4</v>
      </c>
      <c r="H131" s="29">
        <v>0</v>
      </c>
      <c r="I131" s="30">
        <v>0</v>
      </c>
      <c r="J131" s="31">
        <v>4</v>
      </c>
      <c r="M131" s="12" t="str">
        <f t="shared" si="7"/>
        <v>ok</v>
      </c>
    </row>
    <row r="132" spans="1:13" s="7" customFormat="1" ht="15.75">
      <c r="A132" s="32">
        <f t="shared" si="4"/>
      </c>
      <c r="B132" s="32">
        <f t="shared" si="5"/>
        <v>9</v>
      </c>
      <c r="C132" s="51">
        <f t="shared" si="6"/>
      </c>
      <c r="D132" s="2" t="s">
        <v>95</v>
      </c>
      <c r="E132" s="71" t="s">
        <v>373</v>
      </c>
      <c r="F132" s="82" t="s">
        <v>77</v>
      </c>
      <c r="G132" s="61">
        <v>4</v>
      </c>
      <c r="H132" s="29">
        <v>3</v>
      </c>
      <c r="I132" s="30">
        <v>1</v>
      </c>
      <c r="J132" s="31">
        <v>0</v>
      </c>
      <c r="M132" s="12" t="str">
        <f t="shared" si="7"/>
        <v>ok</v>
      </c>
    </row>
    <row r="133" spans="1:13" s="7" customFormat="1" ht="15.75">
      <c r="A133" s="32">
        <f t="shared" si="4"/>
      </c>
      <c r="B133" s="32">
        <f t="shared" si="5"/>
        <v>9</v>
      </c>
      <c r="C133" s="51">
        <f t="shared" si="6"/>
      </c>
      <c r="D133" s="2" t="s">
        <v>155</v>
      </c>
      <c r="E133" s="71" t="s">
        <v>388</v>
      </c>
      <c r="F133" s="82" t="s">
        <v>77</v>
      </c>
      <c r="G133" s="61">
        <v>4</v>
      </c>
      <c r="H133" s="29">
        <v>4</v>
      </c>
      <c r="I133" s="30">
        <v>0</v>
      </c>
      <c r="J133" s="31">
        <v>0</v>
      </c>
      <c r="M133" s="12" t="str">
        <f t="shared" si="7"/>
        <v>ok</v>
      </c>
    </row>
    <row r="134" spans="1:13" s="7" customFormat="1" ht="15.75">
      <c r="A134" s="32">
        <f t="shared" si="4"/>
      </c>
      <c r="B134" s="32">
        <f t="shared" si="5"/>
        <v>9</v>
      </c>
      <c r="C134" s="51">
        <f t="shared" si="6"/>
      </c>
      <c r="D134" s="2" t="s">
        <v>296</v>
      </c>
      <c r="E134" s="71" t="s">
        <v>377</v>
      </c>
      <c r="F134" s="50" t="s">
        <v>77</v>
      </c>
      <c r="G134" s="61">
        <v>4</v>
      </c>
      <c r="H134" s="29">
        <v>0</v>
      </c>
      <c r="I134" s="30">
        <v>4</v>
      </c>
      <c r="J134" s="31">
        <v>0</v>
      </c>
      <c r="M134" s="12" t="str">
        <f t="shared" si="7"/>
        <v>ok</v>
      </c>
    </row>
    <row r="135" spans="1:13" s="7" customFormat="1" ht="15.75">
      <c r="A135" s="32">
        <f t="shared" si="4"/>
      </c>
      <c r="B135" s="32">
        <f t="shared" si="5"/>
        <v>9</v>
      </c>
      <c r="C135" s="51">
        <f t="shared" si="6"/>
      </c>
      <c r="D135" s="2" t="s">
        <v>80</v>
      </c>
      <c r="E135" s="71" t="s">
        <v>377</v>
      </c>
      <c r="F135" s="50" t="s">
        <v>77</v>
      </c>
      <c r="G135" s="61">
        <v>4</v>
      </c>
      <c r="H135" s="29">
        <v>4</v>
      </c>
      <c r="I135" s="30">
        <v>0</v>
      </c>
      <c r="J135" s="31">
        <v>0</v>
      </c>
      <c r="M135" s="12" t="str">
        <f t="shared" si="7"/>
        <v>ok</v>
      </c>
    </row>
    <row r="136" spans="1:13" s="7" customFormat="1" ht="15.75">
      <c r="A136" s="32">
        <f aca="true" t="shared" si="8" ref="A136:A199">IF(B136="","",IF(B136=1,IF(B135="",1,""),IF(B135=B136,"",IF(B136&gt;B135,IF(D137="","",B136),""))))</f>
      </c>
      <c r="B136" s="32">
        <f aca="true" t="shared" si="9" ref="B136:B199">IF(D136="","",IF(G135="TOTALE",1,IF(G135&gt;G136,B135+1,IF(G135=G136,B135,""))))</f>
        <v>9</v>
      </c>
      <c r="C136" s="51">
        <f aca="true" t="shared" si="10" ref="C136:C199">IF(A136="",IF(A137=1,"Classifica",""),A136&amp;"°")</f>
      </c>
      <c r="D136" s="2" t="s">
        <v>242</v>
      </c>
      <c r="E136" s="71" t="s">
        <v>389</v>
      </c>
      <c r="F136" s="50" t="s">
        <v>77</v>
      </c>
      <c r="G136" s="61">
        <v>4</v>
      </c>
      <c r="H136" s="29">
        <v>4</v>
      </c>
      <c r="I136" s="30">
        <v>0</v>
      </c>
      <c r="J136" s="31">
        <v>0</v>
      </c>
      <c r="M136" s="12" t="str">
        <f aca="true" t="shared" si="11" ref="M136:M199">IF(G136="","",IF(SUM(H136:J136)=G136,"ok","ERRORE"))</f>
        <v>ok</v>
      </c>
    </row>
    <row r="137" spans="1:13" s="7" customFormat="1" ht="15.75">
      <c r="A137" s="32">
        <f t="shared" si="8"/>
      </c>
      <c r="B137" s="32">
        <f t="shared" si="9"/>
        <v>9</v>
      </c>
      <c r="C137" s="51">
        <f t="shared" si="10"/>
      </c>
      <c r="D137" s="2" t="s">
        <v>119</v>
      </c>
      <c r="E137" s="71" t="s">
        <v>388</v>
      </c>
      <c r="F137" s="50" t="s">
        <v>77</v>
      </c>
      <c r="G137" s="61">
        <v>4</v>
      </c>
      <c r="H137" s="29">
        <v>3</v>
      </c>
      <c r="I137" s="30">
        <v>1</v>
      </c>
      <c r="J137" s="31">
        <v>0</v>
      </c>
      <c r="M137" s="12" t="str">
        <f t="shared" si="11"/>
        <v>ok</v>
      </c>
    </row>
    <row r="138" spans="1:13" s="7" customFormat="1" ht="15.75">
      <c r="A138" s="32">
        <f t="shared" si="8"/>
      </c>
      <c r="B138" s="32">
        <f t="shared" si="9"/>
        <v>9</v>
      </c>
      <c r="C138" s="51">
        <f t="shared" si="10"/>
      </c>
      <c r="D138" s="2" t="s">
        <v>120</v>
      </c>
      <c r="E138" s="71" t="s">
        <v>388</v>
      </c>
      <c r="F138" s="50" t="s">
        <v>77</v>
      </c>
      <c r="G138" s="61">
        <v>4</v>
      </c>
      <c r="H138" s="29">
        <v>3</v>
      </c>
      <c r="I138" s="30">
        <v>1</v>
      </c>
      <c r="J138" s="31">
        <v>0</v>
      </c>
      <c r="M138" s="12" t="str">
        <f t="shared" si="11"/>
        <v>ok</v>
      </c>
    </row>
    <row r="139" spans="1:13" s="7" customFormat="1" ht="15.75">
      <c r="A139" s="32">
        <f t="shared" si="8"/>
        <v>10</v>
      </c>
      <c r="B139" s="32">
        <f t="shared" si="9"/>
        <v>10</v>
      </c>
      <c r="C139" s="51" t="str">
        <f t="shared" si="10"/>
        <v>10°</v>
      </c>
      <c r="D139" s="2" t="s">
        <v>299</v>
      </c>
      <c r="E139" s="71" t="s">
        <v>375</v>
      </c>
      <c r="F139" s="50" t="s">
        <v>77</v>
      </c>
      <c r="G139" s="61">
        <v>3</v>
      </c>
      <c r="H139" s="29">
        <v>1</v>
      </c>
      <c r="I139" s="30">
        <v>2</v>
      </c>
      <c r="J139" s="31">
        <v>0</v>
      </c>
      <c r="M139" s="12" t="str">
        <f t="shared" si="11"/>
        <v>ok</v>
      </c>
    </row>
    <row r="140" spans="1:13" s="7" customFormat="1" ht="15.75">
      <c r="A140" s="32">
        <f t="shared" si="8"/>
      </c>
      <c r="B140" s="32">
        <f t="shared" si="9"/>
        <v>10</v>
      </c>
      <c r="C140" s="51">
        <f t="shared" si="10"/>
      </c>
      <c r="D140" s="2" t="s">
        <v>160</v>
      </c>
      <c r="E140" s="71" t="s">
        <v>372</v>
      </c>
      <c r="F140" s="50" t="s">
        <v>77</v>
      </c>
      <c r="G140" s="61">
        <v>3</v>
      </c>
      <c r="H140" s="29">
        <v>1</v>
      </c>
      <c r="I140" s="30">
        <v>2</v>
      </c>
      <c r="J140" s="31">
        <v>0</v>
      </c>
      <c r="M140" s="12" t="str">
        <f t="shared" si="11"/>
        <v>ok</v>
      </c>
    </row>
    <row r="141" spans="1:13" s="7" customFormat="1" ht="15.75">
      <c r="A141" s="32">
        <f t="shared" si="8"/>
      </c>
      <c r="B141" s="32">
        <f t="shared" si="9"/>
        <v>10</v>
      </c>
      <c r="C141" s="51">
        <f t="shared" si="10"/>
      </c>
      <c r="D141" s="2" t="s">
        <v>98</v>
      </c>
      <c r="E141" s="71" t="s">
        <v>373</v>
      </c>
      <c r="F141" s="82" t="s">
        <v>77</v>
      </c>
      <c r="G141" s="61">
        <v>3</v>
      </c>
      <c r="H141" s="29">
        <v>2</v>
      </c>
      <c r="I141" s="30">
        <v>1</v>
      </c>
      <c r="J141" s="31">
        <v>0</v>
      </c>
      <c r="M141" s="12" t="str">
        <f t="shared" si="11"/>
        <v>ok</v>
      </c>
    </row>
    <row r="142" spans="1:13" s="7" customFormat="1" ht="15.75">
      <c r="A142" s="32">
        <f t="shared" si="8"/>
      </c>
      <c r="B142" s="32">
        <f t="shared" si="9"/>
        <v>10</v>
      </c>
      <c r="C142" s="51">
        <f t="shared" si="10"/>
      </c>
      <c r="D142" s="2" t="s">
        <v>353</v>
      </c>
      <c r="E142" s="71" t="s">
        <v>373</v>
      </c>
      <c r="F142" s="50" t="s">
        <v>77</v>
      </c>
      <c r="G142" s="61">
        <v>3</v>
      </c>
      <c r="H142" s="29">
        <v>1</v>
      </c>
      <c r="I142" s="30">
        <v>2</v>
      </c>
      <c r="J142" s="31">
        <v>0</v>
      </c>
      <c r="M142" s="12" t="str">
        <f t="shared" si="11"/>
        <v>ok</v>
      </c>
    </row>
    <row r="143" spans="1:13" s="7" customFormat="1" ht="15.75">
      <c r="A143" s="32">
        <f t="shared" si="8"/>
      </c>
      <c r="B143" s="32">
        <f t="shared" si="9"/>
        <v>10</v>
      </c>
      <c r="C143" s="51">
        <f t="shared" si="10"/>
      </c>
      <c r="D143" s="2" t="s">
        <v>274</v>
      </c>
      <c r="E143" s="71" t="s">
        <v>376</v>
      </c>
      <c r="F143" s="50" t="s">
        <v>77</v>
      </c>
      <c r="G143" s="61">
        <v>3</v>
      </c>
      <c r="H143" s="29">
        <v>2</v>
      </c>
      <c r="I143" s="30">
        <v>0</v>
      </c>
      <c r="J143" s="31">
        <v>1</v>
      </c>
      <c r="M143" s="12" t="str">
        <f t="shared" si="11"/>
        <v>ok</v>
      </c>
    </row>
    <row r="144" spans="1:13" s="7" customFormat="1" ht="15.75">
      <c r="A144" s="32">
        <f t="shared" si="8"/>
      </c>
      <c r="B144" s="32">
        <f t="shared" si="9"/>
        <v>10</v>
      </c>
      <c r="C144" s="51">
        <f t="shared" si="10"/>
      </c>
      <c r="D144" s="2" t="s">
        <v>163</v>
      </c>
      <c r="E144" s="71" t="s">
        <v>389</v>
      </c>
      <c r="F144" s="82" t="s">
        <v>77</v>
      </c>
      <c r="G144" s="61">
        <v>3</v>
      </c>
      <c r="H144" s="29">
        <v>2</v>
      </c>
      <c r="I144" s="30">
        <v>1</v>
      </c>
      <c r="J144" s="31">
        <v>0</v>
      </c>
      <c r="M144" s="12" t="str">
        <f t="shared" si="11"/>
        <v>ok</v>
      </c>
    </row>
    <row r="145" spans="1:13" s="7" customFormat="1" ht="15.75">
      <c r="A145" s="32">
        <f t="shared" si="8"/>
      </c>
      <c r="B145" s="32">
        <f t="shared" si="9"/>
        <v>10</v>
      </c>
      <c r="C145" s="51">
        <f t="shared" si="10"/>
      </c>
      <c r="D145" s="2" t="s">
        <v>312</v>
      </c>
      <c r="E145" s="71" t="s">
        <v>376</v>
      </c>
      <c r="F145" s="50" t="s">
        <v>77</v>
      </c>
      <c r="G145" s="61">
        <v>3</v>
      </c>
      <c r="H145" s="29">
        <v>3</v>
      </c>
      <c r="I145" s="30">
        <v>0</v>
      </c>
      <c r="J145" s="31">
        <v>0</v>
      </c>
      <c r="M145" s="12" t="str">
        <f t="shared" si="11"/>
        <v>ok</v>
      </c>
    </row>
    <row r="146" spans="1:13" s="7" customFormat="1" ht="15.75">
      <c r="A146" s="32">
        <f t="shared" si="8"/>
      </c>
      <c r="B146" s="32">
        <f t="shared" si="9"/>
        <v>10</v>
      </c>
      <c r="C146" s="51">
        <f t="shared" si="10"/>
      </c>
      <c r="D146" s="2" t="s">
        <v>161</v>
      </c>
      <c r="E146" s="71" t="s">
        <v>372</v>
      </c>
      <c r="F146" s="50" t="s">
        <v>77</v>
      </c>
      <c r="G146" s="61">
        <v>3</v>
      </c>
      <c r="H146" s="29">
        <v>2</v>
      </c>
      <c r="I146" s="30">
        <v>1</v>
      </c>
      <c r="J146" s="31">
        <v>0</v>
      </c>
      <c r="M146" s="12" t="str">
        <f t="shared" si="11"/>
        <v>ok</v>
      </c>
    </row>
    <row r="147" spans="1:13" s="7" customFormat="1" ht="15.75">
      <c r="A147" s="32">
        <f t="shared" si="8"/>
      </c>
      <c r="B147" s="32">
        <f t="shared" si="9"/>
        <v>10</v>
      </c>
      <c r="C147" s="51">
        <f t="shared" si="10"/>
      </c>
      <c r="D147" s="2" t="s">
        <v>275</v>
      </c>
      <c r="E147" s="71" t="s">
        <v>377</v>
      </c>
      <c r="F147" s="82" t="s">
        <v>77</v>
      </c>
      <c r="G147" s="61">
        <v>3</v>
      </c>
      <c r="H147" s="29">
        <v>3</v>
      </c>
      <c r="I147" s="30">
        <v>0</v>
      </c>
      <c r="J147" s="31">
        <v>0</v>
      </c>
      <c r="M147" s="12" t="str">
        <f t="shared" si="11"/>
        <v>ok</v>
      </c>
    </row>
    <row r="148" spans="1:13" s="7" customFormat="1" ht="15.75">
      <c r="A148" s="32">
        <f t="shared" si="8"/>
      </c>
      <c r="B148" s="32">
        <f t="shared" si="9"/>
        <v>10</v>
      </c>
      <c r="C148" s="51">
        <f t="shared" si="10"/>
      </c>
      <c r="D148" s="2" t="s">
        <v>209</v>
      </c>
      <c r="E148" s="71" t="s">
        <v>376</v>
      </c>
      <c r="F148" s="82" t="s">
        <v>77</v>
      </c>
      <c r="G148" s="61">
        <v>3</v>
      </c>
      <c r="H148" s="29">
        <v>3</v>
      </c>
      <c r="I148" s="30">
        <v>0</v>
      </c>
      <c r="J148" s="31">
        <v>0</v>
      </c>
      <c r="M148" s="12" t="str">
        <f t="shared" si="11"/>
        <v>ok</v>
      </c>
    </row>
    <row r="149" spans="1:13" s="7" customFormat="1" ht="15.75">
      <c r="A149" s="32">
        <f t="shared" si="8"/>
      </c>
      <c r="B149" s="32">
        <f t="shared" si="9"/>
        <v>10</v>
      </c>
      <c r="C149" s="51">
        <f t="shared" si="10"/>
      </c>
      <c r="D149" s="2" t="s">
        <v>210</v>
      </c>
      <c r="E149" s="71" t="s">
        <v>377</v>
      </c>
      <c r="F149" s="50" t="s">
        <v>77</v>
      </c>
      <c r="G149" s="61">
        <v>3</v>
      </c>
      <c r="H149" s="29">
        <v>3</v>
      </c>
      <c r="I149" s="30">
        <v>0</v>
      </c>
      <c r="J149" s="31">
        <v>0</v>
      </c>
      <c r="M149" s="12" t="str">
        <f t="shared" si="11"/>
        <v>ok</v>
      </c>
    </row>
    <row r="150" spans="1:13" s="7" customFormat="1" ht="15.75">
      <c r="A150" s="32">
        <f t="shared" si="8"/>
        <v>11</v>
      </c>
      <c r="B150" s="32">
        <f t="shared" si="9"/>
        <v>11</v>
      </c>
      <c r="C150" s="51" t="str">
        <f t="shared" si="10"/>
        <v>11°</v>
      </c>
      <c r="D150" s="2" t="s">
        <v>168</v>
      </c>
      <c r="E150" s="71" t="s">
        <v>388</v>
      </c>
      <c r="F150" s="82" t="s">
        <v>77</v>
      </c>
      <c r="G150" s="61">
        <v>2</v>
      </c>
      <c r="H150" s="29">
        <v>2</v>
      </c>
      <c r="I150" s="30">
        <v>0</v>
      </c>
      <c r="J150" s="31">
        <v>0</v>
      </c>
      <c r="M150" s="12" t="str">
        <f t="shared" si="11"/>
        <v>ok</v>
      </c>
    </row>
    <row r="151" spans="1:13" s="7" customFormat="1" ht="15.75">
      <c r="A151" s="32">
        <f t="shared" si="8"/>
      </c>
      <c r="B151" s="32">
        <f t="shared" si="9"/>
        <v>11</v>
      </c>
      <c r="C151" s="51">
        <f t="shared" si="10"/>
      </c>
      <c r="D151" s="2" t="s">
        <v>354</v>
      </c>
      <c r="E151" s="71" t="s">
        <v>372</v>
      </c>
      <c r="F151" s="50" t="s">
        <v>77</v>
      </c>
      <c r="G151" s="61">
        <v>2</v>
      </c>
      <c r="H151" s="29">
        <v>0</v>
      </c>
      <c r="I151" s="30">
        <v>2</v>
      </c>
      <c r="J151" s="31">
        <v>0</v>
      </c>
      <c r="M151" s="12" t="str">
        <f t="shared" si="11"/>
        <v>ok</v>
      </c>
    </row>
    <row r="152" spans="1:13" s="7" customFormat="1" ht="15.75">
      <c r="A152" s="32">
        <f t="shared" si="8"/>
      </c>
      <c r="B152" s="32">
        <f t="shared" si="9"/>
        <v>11</v>
      </c>
      <c r="C152" s="51">
        <f t="shared" si="10"/>
      </c>
      <c r="D152" s="2" t="s">
        <v>297</v>
      </c>
      <c r="E152" s="71" t="s">
        <v>377</v>
      </c>
      <c r="F152" s="50" t="s">
        <v>77</v>
      </c>
      <c r="G152" s="61">
        <v>2</v>
      </c>
      <c r="H152" s="29">
        <v>2</v>
      </c>
      <c r="I152" s="30">
        <v>0</v>
      </c>
      <c r="J152" s="31">
        <v>0</v>
      </c>
      <c r="M152" s="12" t="str">
        <f t="shared" si="11"/>
        <v>ok</v>
      </c>
    </row>
    <row r="153" spans="1:13" s="7" customFormat="1" ht="15.75">
      <c r="A153" s="32">
        <f t="shared" si="8"/>
      </c>
      <c r="B153" s="32">
        <f t="shared" si="9"/>
        <v>11</v>
      </c>
      <c r="C153" s="51">
        <f t="shared" si="10"/>
      </c>
      <c r="D153" s="2" t="s">
        <v>78</v>
      </c>
      <c r="E153" s="71" t="s">
        <v>376</v>
      </c>
      <c r="F153" s="82" t="s">
        <v>77</v>
      </c>
      <c r="G153" s="61">
        <v>2</v>
      </c>
      <c r="H153" s="29">
        <v>2</v>
      </c>
      <c r="I153" s="30">
        <v>0</v>
      </c>
      <c r="J153" s="31">
        <v>0</v>
      </c>
      <c r="M153" s="12" t="str">
        <f t="shared" si="11"/>
        <v>ok</v>
      </c>
    </row>
    <row r="154" spans="1:13" s="7" customFormat="1" ht="15.75">
      <c r="A154" s="32">
        <f t="shared" si="8"/>
      </c>
      <c r="B154" s="32">
        <f t="shared" si="9"/>
        <v>11</v>
      </c>
      <c r="C154" s="51">
        <f t="shared" si="10"/>
      </c>
      <c r="D154" s="2" t="s">
        <v>318</v>
      </c>
      <c r="E154" s="71" t="s">
        <v>375</v>
      </c>
      <c r="F154" s="50" t="s">
        <v>77</v>
      </c>
      <c r="G154" s="61">
        <v>2</v>
      </c>
      <c r="H154" s="29">
        <v>1</v>
      </c>
      <c r="I154" s="30">
        <v>1</v>
      </c>
      <c r="J154" s="31">
        <v>0</v>
      </c>
      <c r="M154" s="12" t="str">
        <f t="shared" si="11"/>
        <v>ok</v>
      </c>
    </row>
    <row r="155" spans="1:13" s="7" customFormat="1" ht="15.75">
      <c r="A155" s="32">
        <f t="shared" si="8"/>
      </c>
      <c r="B155" s="32">
        <f t="shared" si="9"/>
        <v>11</v>
      </c>
      <c r="C155" s="51">
        <f t="shared" si="10"/>
      </c>
      <c r="D155" s="2" t="s">
        <v>104</v>
      </c>
      <c r="E155" s="71" t="s">
        <v>389</v>
      </c>
      <c r="F155" s="50" t="s">
        <v>77</v>
      </c>
      <c r="G155" s="61">
        <v>2</v>
      </c>
      <c r="H155" s="29">
        <v>1</v>
      </c>
      <c r="I155" s="30">
        <v>0</v>
      </c>
      <c r="J155" s="31">
        <v>1</v>
      </c>
      <c r="M155" s="12" t="str">
        <f t="shared" si="11"/>
        <v>ok</v>
      </c>
    </row>
    <row r="156" spans="1:13" s="7" customFormat="1" ht="15.75">
      <c r="A156" s="32">
        <f t="shared" si="8"/>
      </c>
      <c r="B156" s="32">
        <f t="shared" si="9"/>
        <v>11</v>
      </c>
      <c r="C156" s="51">
        <f t="shared" si="10"/>
      </c>
      <c r="D156" s="2" t="s">
        <v>79</v>
      </c>
      <c r="E156" s="71" t="s">
        <v>377</v>
      </c>
      <c r="F156" s="50" t="s">
        <v>77</v>
      </c>
      <c r="G156" s="61">
        <v>2</v>
      </c>
      <c r="H156" s="29">
        <v>2</v>
      </c>
      <c r="I156" s="30">
        <v>0</v>
      </c>
      <c r="J156" s="31">
        <v>0</v>
      </c>
      <c r="M156" s="12" t="str">
        <f t="shared" si="11"/>
        <v>ok</v>
      </c>
    </row>
    <row r="157" spans="1:13" s="7" customFormat="1" ht="15.75">
      <c r="A157" s="32">
        <f t="shared" si="8"/>
      </c>
      <c r="B157" s="32">
        <f t="shared" si="9"/>
        <v>11</v>
      </c>
      <c r="C157" s="51">
        <f t="shared" si="10"/>
      </c>
      <c r="D157" s="2" t="s">
        <v>228</v>
      </c>
      <c r="E157" s="71" t="s">
        <v>388</v>
      </c>
      <c r="F157" s="50" t="s">
        <v>77</v>
      </c>
      <c r="G157" s="61">
        <v>2</v>
      </c>
      <c r="H157" s="29">
        <v>1</v>
      </c>
      <c r="I157" s="30">
        <v>1</v>
      </c>
      <c r="J157" s="31">
        <v>0</v>
      </c>
      <c r="M157" s="12" t="str">
        <f t="shared" si="11"/>
        <v>ok</v>
      </c>
    </row>
    <row r="158" spans="1:13" s="7" customFormat="1" ht="15.75">
      <c r="A158" s="32">
        <f t="shared" si="8"/>
      </c>
      <c r="B158" s="32">
        <f t="shared" si="9"/>
        <v>11</v>
      </c>
      <c r="C158" s="51">
        <f t="shared" si="10"/>
      </c>
      <c r="D158" s="2" t="s">
        <v>82</v>
      </c>
      <c r="E158" s="71" t="s">
        <v>377</v>
      </c>
      <c r="F158" s="50" t="s">
        <v>77</v>
      </c>
      <c r="G158" s="61">
        <v>2</v>
      </c>
      <c r="H158" s="29">
        <v>2</v>
      </c>
      <c r="I158" s="30">
        <v>0</v>
      </c>
      <c r="J158" s="31">
        <v>0</v>
      </c>
      <c r="M158" s="12" t="str">
        <f t="shared" si="11"/>
        <v>ok</v>
      </c>
    </row>
    <row r="159" spans="1:13" s="7" customFormat="1" ht="15.75">
      <c r="A159" s="32">
        <f t="shared" si="8"/>
      </c>
      <c r="B159" s="32">
        <f t="shared" si="9"/>
        <v>11</v>
      </c>
      <c r="C159" s="51">
        <f t="shared" si="10"/>
      </c>
      <c r="D159" s="2" t="s">
        <v>100</v>
      </c>
      <c r="E159" s="71" t="s">
        <v>373</v>
      </c>
      <c r="F159" s="50" t="s">
        <v>77</v>
      </c>
      <c r="G159" s="61">
        <v>2</v>
      </c>
      <c r="H159" s="29">
        <v>2</v>
      </c>
      <c r="I159" s="30">
        <v>0</v>
      </c>
      <c r="J159" s="31">
        <v>0</v>
      </c>
      <c r="M159" s="12" t="str">
        <f t="shared" si="11"/>
        <v>ok</v>
      </c>
    </row>
    <row r="160" spans="1:13" s="7" customFormat="1" ht="15.75">
      <c r="A160" s="32">
        <f t="shared" si="8"/>
      </c>
      <c r="B160" s="32">
        <f t="shared" si="9"/>
        <v>11</v>
      </c>
      <c r="C160" s="51">
        <f t="shared" si="10"/>
      </c>
      <c r="D160" s="2" t="s">
        <v>148</v>
      </c>
      <c r="E160" s="71" t="s">
        <v>376</v>
      </c>
      <c r="F160" s="50" t="s">
        <v>77</v>
      </c>
      <c r="G160" s="61">
        <v>2</v>
      </c>
      <c r="H160" s="29">
        <v>2</v>
      </c>
      <c r="I160" s="30">
        <v>0</v>
      </c>
      <c r="J160" s="31">
        <v>0</v>
      </c>
      <c r="M160" s="12" t="str">
        <f t="shared" si="11"/>
        <v>ok</v>
      </c>
    </row>
    <row r="161" spans="1:13" s="7" customFormat="1" ht="15.75">
      <c r="A161" s="32">
        <f t="shared" si="8"/>
      </c>
      <c r="B161" s="32">
        <f t="shared" si="9"/>
        <v>11</v>
      </c>
      <c r="C161" s="51">
        <f t="shared" si="10"/>
      </c>
      <c r="D161" s="2" t="s">
        <v>83</v>
      </c>
      <c r="E161" s="71" t="s">
        <v>377</v>
      </c>
      <c r="F161" s="50" t="s">
        <v>77</v>
      </c>
      <c r="G161" s="61">
        <v>2</v>
      </c>
      <c r="H161" s="29">
        <v>0</v>
      </c>
      <c r="I161" s="30">
        <v>2</v>
      </c>
      <c r="J161" s="31">
        <v>0</v>
      </c>
      <c r="M161" s="12" t="str">
        <f t="shared" si="11"/>
        <v>ok</v>
      </c>
    </row>
    <row r="162" spans="1:13" s="7" customFormat="1" ht="15.75">
      <c r="A162" s="32">
        <f t="shared" si="8"/>
      </c>
      <c r="B162" s="32">
        <f t="shared" si="9"/>
        <v>11</v>
      </c>
      <c r="C162" s="51">
        <f t="shared" si="10"/>
      </c>
      <c r="D162" s="2" t="s">
        <v>85</v>
      </c>
      <c r="E162" s="71" t="s">
        <v>374</v>
      </c>
      <c r="F162" s="50" t="s">
        <v>77</v>
      </c>
      <c r="G162" s="61">
        <v>2</v>
      </c>
      <c r="H162" s="29">
        <v>0</v>
      </c>
      <c r="I162" s="30">
        <v>1</v>
      </c>
      <c r="J162" s="31">
        <v>1</v>
      </c>
      <c r="M162" s="12" t="str">
        <f t="shared" si="11"/>
        <v>ok</v>
      </c>
    </row>
    <row r="163" spans="1:13" s="7" customFormat="1" ht="15.75">
      <c r="A163" s="32">
        <f t="shared" si="8"/>
      </c>
      <c r="B163" s="32">
        <f t="shared" si="9"/>
        <v>11</v>
      </c>
      <c r="C163" s="51">
        <f t="shared" si="10"/>
      </c>
      <c r="D163" s="2" t="s">
        <v>213</v>
      </c>
      <c r="E163" s="71" t="s">
        <v>389</v>
      </c>
      <c r="F163" s="50" t="s">
        <v>77</v>
      </c>
      <c r="G163" s="61">
        <v>2</v>
      </c>
      <c r="H163" s="29">
        <v>2</v>
      </c>
      <c r="I163" s="30">
        <v>0</v>
      </c>
      <c r="J163" s="31">
        <v>0</v>
      </c>
      <c r="M163" s="12" t="str">
        <f t="shared" si="11"/>
        <v>ok</v>
      </c>
    </row>
    <row r="164" spans="1:13" s="7" customFormat="1" ht="15.75">
      <c r="A164" s="32">
        <f t="shared" si="8"/>
        <v>12</v>
      </c>
      <c r="B164" s="32">
        <f t="shared" si="9"/>
        <v>12</v>
      </c>
      <c r="C164" s="51" t="str">
        <f t="shared" si="10"/>
        <v>12°</v>
      </c>
      <c r="D164" s="2" t="s">
        <v>244</v>
      </c>
      <c r="E164" s="71" t="s">
        <v>388</v>
      </c>
      <c r="F164" s="50" t="s">
        <v>77</v>
      </c>
      <c r="G164" s="61">
        <v>1</v>
      </c>
      <c r="H164" s="29">
        <v>1</v>
      </c>
      <c r="I164" s="30">
        <v>0</v>
      </c>
      <c r="J164" s="31">
        <v>0</v>
      </c>
      <c r="M164" s="12" t="str">
        <f t="shared" si="11"/>
        <v>ok</v>
      </c>
    </row>
    <row r="165" spans="1:13" s="7" customFormat="1" ht="15.75">
      <c r="A165" s="32">
        <f t="shared" si="8"/>
      </c>
      <c r="B165" s="32">
        <f t="shared" si="9"/>
        <v>12</v>
      </c>
      <c r="C165" s="51">
        <f t="shared" si="10"/>
      </c>
      <c r="D165" s="2" t="s">
        <v>239</v>
      </c>
      <c r="E165" s="71" t="s">
        <v>374</v>
      </c>
      <c r="F165" s="50" t="s">
        <v>77</v>
      </c>
      <c r="G165" s="61">
        <v>1</v>
      </c>
      <c r="H165" s="29">
        <v>1</v>
      </c>
      <c r="I165" s="30">
        <v>0</v>
      </c>
      <c r="J165" s="31">
        <v>0</v>
      </c>
      <c r="M165" s="12" t="str">
        <f t="shared" si="11"/>
        <v>ok</v>
      </c>
    </row>
    <row r="166" spans="1:13" s="7" customFormat="1" ht="15.75">
      <c r="A166" s="32">
        <f t="shared" si="8"/>
      </c>
      <c r="B166" s="32">
        <f t="shared" si="9"/>
        <v>12</v>
      </c>
      <c r="C166" s="51">
        <f t="shared" si="10"/>
      </c>
      <c r="D166" s="2" t="s">
        <v>356</v>
      </c>
      <c r="E166" s="71" t="s">
        <v>375</v>
      </c>
      <c r="F166" s="50" t="s">
        <v>77</v>
      </c>
      <c r="G166" s="61">
        <v>1</v>
      </c>
      <c r="H166" s="29">
        <v>1</v>
      </c>
      <c r="I166" s="30">
        <v>0</v>
      </c>
      <c r="J166" s="31">
        <v>0</v>
      </c>
      <c r="M166" s="12" t="str">
        <f t="shared" si="11"/>
        <v>ok</v>
      </c>
    </row>
    <row r="167" spans="1:13" s="7" customFormat="1" ht="15.75">
      <c r="A167" s="32">
        <f t="shared" si="8"/>
      </c>
      <c r="B167" s="32">
        <f t="shared" si="9"/>
        <v>12</v>
      </c>
      <c r="C167" s="51">
        <f t="shared" si="10"/>
      </c>
      <c r="D167" s="2" t="s">
        <v>400</v>
      </c>
      <c r="E167" s="71" t="s">
        <v>374</v>
      </c>
      <c r="F167" s="50" t="s">
        <v>77</v>
      </c>
      <c r="G167" s="61">
        <v>1</v>
      </c>
      <c r="H167" s="29">
        <v>0</v>
      </c>
      <c r="I167" s="30">
        <v>1</v>
      </c>
      <c r="J167" s="31">
        <v>0</v>
      </c>
      <c r="M167" s="12" t="str">
        <f t="shared" si="11"/>
        <v>ok</v>
      </c>
    </row>
    <row r="168" spans="1:13" s="7" customFormat="1" ht="15.75">
      <c r="A168" s="32">
        <f t="shared" si="8"/>
      </c>
      <c r="B168" s="32">
        <f t="shared" si="9"/>
        <v>12</v>
      </c>
      <c r="C168" s="51">
        <f t="shared" si="10"/>
      </c>
      <c r="D168" s="2" t="s">
        <v>355</v>
      </c>
      <c r="E168" s="71" t="s">
        <v>389</v>
      </c>
      <c r="F168" s="50" t="s">
        <v>77</v>
      </c>
      <c r="G168" s="61">
        <v>1</v>
      </c>
      <c r="H168" s="29">
        <v>1</v>
      </c>
      <c r="I168" s="30">
        <v>0</v>
      </c>
      <c r="J168" s="31">
        <v>0</v>
      </c>
      <c r="M168" s="12" t="str">
        <f t="shared" si="11"/>
        <v>ok</v>
      </c>
    </row>
    <row r="169" spans="1:13" s="7" customFormat="1" ht="15.75">
      <c r="A169" s="32">
        <f t="shared" si="8"/>
      </c>
      <c r="B169" s="32">
        <f t="shared" si="9"/>
        <v>12</v>
      </c>
      <c r="C169" s="51">
        <f t="shared" si="10"/>
      </c>
      <c r="D169" s="2" t="s">
        <v>99</v>
      </c>
      <c r="E169" s="71" t="s">
        <v>373</v>
      </c>
      <c r="F169" s="50" t="s">
        <v>77</v>
      </c>
      <c r="G169" s="61">
        <v>1</v>
      </c>
      <c r="H169" s="29">
        <v>0</v>
      </c>
      <c r="I169" s="30">
        <v>1</v>
      </c>
      <c r="J169" s="31">
        <v>0</v>
      </c>
      <c r="M169" s="12" t="str">
        <f t="shared" si="11"/>
        <v>ok</v>
      </c>
    </row>
    <row r="170" spans="1:13" s="7" customFormat="1" ht="15.75">
      <c r="A170" s="32">
        <f t="shared" si="8"/>
      </c>
      <c r="B170" s="32">
        <f t="shared" si="9"/>
        <v>12</v>
      </c>
      <c r="C170" s="51">
        <f t="shared" si="10"/>
      </c>
      <c r="D170" s="2" t="s">
        <v>314</v>
      </c>
      <c r="E170" s="71" t="s">
        <v>374</v>
      </c>
      <c r="F170" s="50" t="s">
        <v>77</v>
      </c>
      <c r="G170" s="61">
        <v>1</v>
      </c>
      <c r="H170" s="29">
        <v>1</v>
      </c>
      <c r="I170" s="30">
        <v>0</v>
      </c>
      <c r="J170" s="31">
        <v>0</v>
      </c>
      <c r="M170" s="12" t="str">
        <f t="shared" si="11"/>
        <v>ok</v>
      </c>
    </row>
    <row r="171" spans="1:13" s="7" customFormat="1" ht="15.75">
      <c r="A171" s="32">
        <f t="shared" si="8"/>
      </c>
      <c r="B171" s="32">
        <f t="shared" si="9"/>
        <v>12</v>
      </c>
      <c r="C171" s="51">
        <f t="shared" si="10"/>
      </c>
      <c r="D171" s="2" t="s">
        <v>333</v>
      </c>
      <c r="E171" s="71" t="s">
        <v>373</v>
      </c>
      <c r="F171" s="50" t="s">
        <v>77</v>
      </c>
      <c r="G171" s="61">
        <v>1</v>
      </c>
      <c r="H171" s="29">
        <v>1</v>
      </c>
      <c r="I171" s="30">
        <v>0</v>
      </c>
      <c r="J171" s="31">
        <v>0</v>
      </c>
      <c r="M171" s="12" t="str">
        <f t="shared" si="11"/>
        <v>ok</v>
      </c>
    </row>
    <row r="172" spans="1:13" s="7" customFormat="1" ht="15.75">
      <c r="A172" s="32">
        <f t="shared" si="8"/>
      </c>
      <c r="B172" s="32">
        <f t="shared" si="9"/>
        <v>12</v>
      </c>
      <c r="C172" s="51">
        <f t="shared" si="10"/>
      </c>
      <c r="D172" s="2" t="s">
        <v>154</v>
      </c>
      <c r="E172" s="71" t="s">
        <v>388</v>
      </c>
      <c r="F172" s="50" t="s">
        <v>77</v>
      </c>
      <c r="G172" s="61">
        <v>1</v>
      </c>
      <c r="H172" s="29">
        <v>0</v>
      </c>
      <c r="I172" s="30">
        <v>1</v>
      </c>
      <c r="J172" s="31">
        <v>0</v>
      </c>
      <c r="M172" s="12" t="str">
        <f t="shared" si="11"/>
        <v>ok</v>
      </c>
    </row>
    <row r="173" spans="1:13" s="7" customFormat="1" ht="15.75">
      <c r="A173" s="32">
        <f t="shared" si="8"/>
      </c>
      <c r="B173" s="32">
        <f t="shared" si="9"/>
        <v>12</v>
      </c>
      <c r="C173" s="51">
        <f t="shared" si="10"/>
      </c>
      <c r="D173" s="2" t="s">
        <v>394</v>
      </c>
      <c r="E173" s="71" t="s">
        <v>388</v>
      </c>
      <c r="F173" s="50" t="s">
        <v>77</v>
      </c>
      <c r="G173" s="61">
        <v>1</v>
      </c>
      <c r="H173" s="29">
        <v>1</v>
      </c>
      <c r="I173" s="30">
        <v>0</v>
      </c>
      <c r="J173" s="31">
        <v>0</v>
      </c>
      <c r="M173" s="12" t="str">
        <f t="shared" si="11"/>
        <v>ok</v>
      </c>
    </row>
    <row r="174" spans="1:13" s="7" customFormat="1" ht="15.75">
      <c r="A174" s="32">
        <f t="shared" si="8"/>
      </c>
      <c r="B174" s="32">
        <f t="shared" si="9"/>
        <v>12</v>
      </c>
      <c r="C174" s="51">
        <f t="shared" si="10"/>
      </c>
      <c r="D174" s="2" t="s">
        <v>298</v>
      </c>
      <c r="E174" s="71" t="s">
        <v>389</v>
      </c>
      <c r="F174" s="50" t="s">
        <v>77</v>
      </c>
      <c r="G174" s="61">
        <v>1</v>
      </c>
      <c r="H174" s="29">
        <v>1</v>
      </c>
      <c r="I174" s="30">
        <v>0</v>
      </c>
      <c r="J174" s="31">
        <v>0</v>
      </c>
      <c r="M174" s="12" t="str">
        <f t="shared" si="11"/>
        <v>ok</v>
      </c>
    </row>
    <row r="175" spans="1:13" s="7" customFormat="1" ht="15.75">
      <c r="A175" s="32">
        <f t="shared" si="8"/>
      </c>
      <c r="B175" s="32">
        <f t="shared" si="9"/>
        <v>12</v>
      </c>
      <c r="C175" s="51">
        <f t="shared" si="10"/>
      </c>
      <c r="D175" s="2" t="s">
        <v>170</v>
      </c>
      <c r="E175" s="71" t="s">
        <v>388</v>
      </c>
      <c r="F175" s="50" t="s">
        <v>77</v>
      </c>
      <c r="G175" s="61">
        <v>1</v>
      </c>
      <c r="H175" s="29">
        <v>1</v>
      </c>
      <c r="I175" s="30">
        <v>0</v>
      </c>
      <c r="J175" s="31">
        <v>0</v>
      </c>
      <c r="M175" s="12" t="str">
        <f t="shared" si="11"/>
        <v>ok</v>
      </c>
    </row>
    <row r="176" spans="1:13" s="7" customFormat="1" ht="15.75">
      <c r="A176" s="32">
        <f t="shared" si="8"/>
      </c>
      <c r="B176" s="32">
        <f t="shared" si="9"/>
        <v>12</v>
      </c>
      <c r="C176" s="51">
        <f t="shared" si="10"/>
      </c>
      <c r="D176" s="2" t="s">
        <v>81</v>
      </c>
      <c r="E176" s="71" t="s">
        <v>377</v>
      </c>
      <c r="F176" s="50" t="s">
        <v>77</v>
      </c>
      <c r="G176" s="61">
        <v>1</v>
      </c>
      <c r="H176" s="29">
        <v>1</v>
      </c>
      <c r="I176" s="30">
        <v>0</v>
      </c>
      <c r="J176" s="31">
        <v>0</v>
      </c>
      <c r="M176" s="12" t="str">
        <f t="shared" si="11"/>
        <v>ok</v>
      </c>
    </row>
    <row r="177" spans="1:13" s="7" customFormat="1" ht="15.75">
      <c r="A177" s="32">
        <f t="shared" si="8"/>
      </c>
      <c r="B177" s="32">
        <f t="shared" si="9"/>
        <v>12</v>
      </c>
      <c r="C177" s="51">
        <f t="shared" si="10"/>
      </c>
      <c r="D177" s="2" t="s">
        <v>234</v>
      </c>
      <c r="E177" s="71" t="s">
        <v>373</v>
      </c>
      <c r="F177" s="50" t="s">
        <v>77</v>
      </c>
      <c r="G177" s="61">
        <v>1</v>
      </c>
      <c r="H177" s="29">
        <v>1</v>
      </c>
      <c r="I177" s="30">
        <v>0</v>
      </c>
      <c r="J177" s="31">
        <v>0</v>
      </c>
      <c r="M177" s="12" t="str">
        <f t="shared" si="11"/>
        <v>ok</v>
      </c>
    </row>
    <row r="178" spans="1:13" s="7" customFormat="1" ht="15.75">
      <c r="A178" s="32">
        <f t="shared" si="8"/>
      </c>
      <c r="B178" s="32">
        <f t="shared" si="9"/>
        <v>12</v>
      </c>
      <c r="C178" s="51">
        <f t="shared" si="10"/>
      </c>
      <c r="D178" s="2" t="s">
        <v>152</v>
      </c>
      <c r="E178" s="71" t="s">
        <v>373</v>
      </c>
      <c r="F178" s="50" t="s">
        <v>77</v>
      </c>
      <c r="G178" s="61">
        <v>1</v>
      </c>
      <c r="H178" s="29">
        <v>0</v>
      </c>
      <c r="I178" s="30">
        <v>0</v>
      </c>
      <c r="J178" s="31">
        <v>1</v>
      </c>
      <c r="M178" s="12" t="str">
        <f t="shared" si="11"/>
        <v>ok</v>
      </c>
    </row>
    <row r="179" spans="1:13" s="7" customFormat="1" ht="15.75">
      <c r="A179" s="32">
        <f t="shared" si="8"/>
      </c>
      <c r="B179" s="32">
        <f t="shared" si="9"/>
        <v>12</v>
      </c>
      <c r="C179" s="51">
        <f t="shared" si="10"/>
      </c>
      <c r="D179" s="2" t="s">
        <v>402</v>
      </c>
      <c r="E179" s="71" t="s">
        <v>372</v>
      </c>
      <c r="F179" s="50" t="s">
        <v>77</v>
      </c>
      <c r="G179" s="61">
        <v>1</v>
      </c>
      <c r="H179" s="29">
        <v>1</v>
      </c>
      <c r="I179" s="30">
        <v>0</v>
      </c>
      <c r="J179" s="31">
        <v>0</v>
      </c>
      <c r="M179" s="12" t="str">
        <f t="shared" si="11"/>
        <v>ok</v>
      </c>
    </row>
    <row r="180" spans="1:13" s="7" customFormat="1" ht="15.75">
      <c r="A180" s="32">
        <f t="shared" si="8"/>
      </c>
      <c r="B180" s="32">
        <f t="shared" si="9"/>
        <v>12</v>
      </c>
      <c r="C180" s="51">
        <f t="shared" si="10"/>
      </c>
      <c r="D180" s="2" t="s">
        <v>106</v>
      </c>
      <c r="E180" s="71" t="s">
        <v>375</v>
      </c>
      <c r="F180" s="50" t="s">
        <v>77</v>
      </c>
      <c r="G180" s="61">
        <v>1</v>
      </c>
      <c r="H180" s="29">
        <v>1</v>
      </c>
      <c r="I180" s="30">
        <v>0</v>
      </c>
      <c r="J180" s="31">
        <v>0</v>
      </c>
      <c r="M180" s="12" t="str">
        <f t="shared" si="11"/>
        <v>ok</v>
      </c>
    </row>
    <row r="181" spans="1:13" s="7" customFormat="1" ht="15.75">
      <c r="A181" s="32">
        <f t="shared" si="8"/>
      </c>
      <c r="B181" s="32">
        <f t="shared" si="9"/>
        <v>12</v>
      </c>
      <c r="C181" s="51">
        <f t="shared" si="10"/>
      </c>
      <c r="D181" s="2" t="s">
        <v>392</v>
      </c>
      <c r="E181" s="71" t="s">
        <v>375</v>
      </c>
      <c r="F181" s="50" t="s">
        <v>77</v>
      </c>
      <c r="G181" s="61">
        <v>1</v>
      </c>
      <c r="H181" s="29">
        <v>1</v>
      </c>
      <c r="I181" s="30">
        <v>0</v>
      </c>
      <c r="J181" s="31">
        <v>0</v>
      </c>
      <c r="M181" s="12" t="str">
        <f t="shared" si="11"/>
        <v>ok</v>
      </c>
    </row>
    <row r="182" spans="1:13" s="7" customFormat="1" ht="15.75">
      <c r="A182" s="32">
        <f t="shared" si="8"/>
      </c>
      <c r="B182" s="32">
        <f t="shared" si="9"/>
        <v>12</v>
      </c>
      <c r="C182" s="51">
        <f t="shared" si="10"/>
      </c>
      <c r="D182" s="2" t="s">
        <v>403</v>
      </c>
      <c r="E182" s="71" t="s">
        <v>388</v>
      </c>
      <c r="F182" s="50" t="s">
        <v>77</v>
      </c>
      <c r="G182" s="61">
        <v>1</v>
      </c>
      <c r="H182" s="29">
        <v>1</v>
      </c>
      <c r="I182" s="30">
        <v>0</v>
      </c>
      <c r="J182" s="31">
        <v>0</v>
      </c>
      <c r="M182" s="12" t="str">
        <f t="shared" si="11"/>
        <v>ok</v>
      </c>
    </row>
    <row r="183" spans="1:13" s="7" customFormat="1" ht="15.75">
      <c r="A183" s="32">
        <f t="shared" si="8"/>
      </c>
      <c r="B183" s="32">
        <f t="shared" si="9"/>
        <v>12</v>
      </c>
      <c r="C183" s="51">
        <f t="shared" si="10"/>
      </c>
      <c r="D183" s="2" t="s">
        <v>287</v>
      </c>
      <c r="E183" s="71" t="s">
        <v>373</v>
      </c>
      <c r="F183" s="50" t="s">
        <v>77</v>
      </c>
      <c r="G183" s="61">
        <v>1</v>
      </c>
      <c r="H183" s="29">
        <v>1</v>
      </c>
      <c r="I183" s="30">
        <v>0</v>
      </c>
      <c r="J183" s="31">
        <v>0</v>
      </c>
      <c r="M183" s="12" t="str">
        <f t="shared" si="11"/>
        <v>ok</v>
      </c>
    </row>
    <row r="184" spans="1:13" s="7" customFormat="1" ht="15.75">
      <c r="A184" s="32">
        <f t="shared" si="8"/>
      </c>
      <c r="B184" s="32">
        <f t="shared" si="9"/>
        <v>12</v>
      </c>
      <c r="C184" s="51">
        <f t="shared" si="10"/>
      </c>
      <c r="D184" s="2" t="s">
        <v>84</v>
      </c>
      <c r="E184" s="71" t="s">
        <v>374</v>
      </c>
      <c r="F184" s="50" t="s">
        <v>77</v>
      </c>
      <c r="G184" s="61">
        <v>1</v>
      </c>
      <c r="H184" s="29">
        <v>1</v>
      </c>
      <c r="I184" s="30">
        <v>0</v>
      </c>
      <c r="J184" s="31">
        <v>0</v>
      </c>
      <c r="M184" s="12" t="str">
        <f t="shared" si="11"/>
        <v>ok</v>
      </c>
    </row>
    <row r="185" spans="1:13" s="7" customFormat="1" ht="15.75">
      <c r="A185" s="32">
        <f t="shared" si="8"/>
      </c>
      <c r="B185" s="32">
        <f t="shared" si="9"/>
        <v>12</v>
      </c>
      <c r="C185" s="51">
        <f t="shared" si="10"/>
      </c>
      <c r="D185" s="2" t="s">
        <v>103</v>
      </c>
      <c r="E185" s="71" t="s">
        <v>372</v>
      </c>
      <c r="F185" s="50" t="s">
        <v>77</v>
      </c>
      <c r="G185" s="61">
        <v>1</v>
      </c>
      <c r="H185" s="29">
        <v>1</v>
      </c>
      <c r="I185" s="30">
        <v>0</v>
      </c>
      <c r="J185" s="31">
        <v>0</v>
      </c>
      <c r="M185" s="12" t="str">
        <f t="shared" si="11"/>
        <v>ok</v>
      </c>
    </row>
    <row r="186" spans="1:13" s="7" customFormat="1" ht="15.75">
      <c r="A186" s="32">
        <f t="shared" si="8"/>
      </c>
      <c r="B186" s="32">
        <f t="shared" si="9"/>
        <v>12</v>
      </c>
      <c r="C186" s="51">
        <f t="shared" si="10"/>
      </c>
      <c r="D186" s="2" t="s">
        <v>289</v>
      </c>
      <c r="E186" s="71" t="s">
        <v>372</v>
      </c>
      <c r="F186" s="50" t="s">
        <v>77</v>
      </c>
      <c r="G186" s="61">
        <v>1</v>
      </c>
      <c r="H186" s="29">
        <v>0</v>
      </c>
      <c r="I186" s="30">
        <v>1</v>
      </c>
      <c r="J186" s="31">
        <v>0</v>
      </c>
      <c r="M186" s="12" t="str">
        <f t="shared" si="11"/>
        <v>ok</v>
      </c>
    </row>
    <row r="187" spans="1:13" s="7" customFormat="1" ht="15.75">
      <c r="A187" s="32">
        <f t="shared" si="8"/>
      </c>
      <c r="B187" s="32">
        <f t="shared" si="9"/>
        <v>12</v>
      </c>
      <c r="C187" s="51">
        <f t="shared" si="10"/>
      </c>
      <c r="D187" s="2" t="s">
        <v>276</v>
      </c>
      <c r="E187" s="71" t="s">
        <v>377</v>
      </c>
      <c r="F187" s="50" t="s">
        <v>77</v>
      </c>
      <c r="G187" s="61">
        <v>1</v>
      </c>
      <c r="H187" s="29">
        <v>1</v>
      </c>
      <c r="I187" s="30">
        <v>0</v>
      </c>
      <c r="J187" s="31">
        <v>0</v>
      </c>
      <c r="M187" s="12" t="str">
        <f t="shared" si="11"/>
        <v>ok</v>
      </c>
    </row>
    <row r="188" spans="1:13" s="7" customFormat="1" ht="15.75">
      <c r="A188" s="32">
        <f t="shared" si="8"/>
      </c>
      <c r="B188" s="32">
        <f t="shared" si="9"/>
        <v>12</v>
      </c>
      <c r="C188" s="51">
        <f t="shared" si="10"/>
      </c>
      <c r="D188" s="2" t="s">
        <v>316</v>
      </c>
      <c r="E188" s="71" t="s">
        <v>372</v>
      </c>
      <c r="F188" s="50" t="s">
        <v>77</v>
      </c>
      <c r="G188" s="61">
        <v>1</v>
      </c>
      <c r="H188" s="29">
        <v>1</v>
      </c>
      <c r="I188" s="30">
        <v>0</v>
      </c>
      <c r="J188" s="31">
        <v>0</v>
      </c>
      <c r="M188" s="12" t="str">
        <f t="shared" si="11"/>
        <v>ok</v>
      </c>
    </row>
    <row r="189" spans="1:13" s="7" customFormat="1" ht="15.75">
      <c r="A189" s="32">
        <f t="shared" si="8"/>
      </c>
      <c r="B189" s="32">
        <f t="shared" si="9"/>
        <v>12</v>
      </c>
      <c r="C189" s="51">
        <f t="shared" si="10"/>
      </c>
      <c r="D189" s="2" t="s">
        <v>277</v>
      </c>
      <c r="E189" s="71" t="s">
        <v>377</v>
      </c>
      <c r="F189" s="50" t="s">
        <v>77</v>
      </c>
      <c r="G189" s="61">
        <v>1</v>
      </c>
      <c r="H189" s="29">
        <v>1</v>
      </c>
      <c r="I189" s="30">
        <v>0</v>
      </c>
      <c r="J189" s="31">
        <v>0</v>
      </c>
      <c r="M189" s="12" t="str">
        <f t="shared" si="11"/>
        <v>ok</v>
      </c>
    </row>
    <row r="190" spans="1:13" s="7" customFormat="1" ht="15.75">
      <c r="A190" s="32">
        <f t="shared" si="8"/>
      </c>
      <c r="B190" s="32">
        <f t="shared" si="9"/>
        <v>12</v>
      </c>
      <c r="C190" s="51">
        <f t="shared" si="10"/>
      </c>
      <c r="D190" s="2" t="s">
        <v>313</v>
      </c>
      <c r="E190" s="71" t="s">
        <v>377</v>
      </c>
      <c r="F190" s="50" t="s">
        <v>77</v>
      </c>
      <c r="G190" s="61">
        <v>1</v>
      </c>
      <c r="H190" s="29">
        <v>0</v>
      </c>
      <c r="I190" s="30">
        <v>1</v>
      </c>
      <c r="J190" s="31">
        <v>0</v>
      </c>
      <c r="M190" s="12" t="str">
        <f t="shared" si="11"/>
        <v>ok</v>
      </c>
    </row>
    <row r="191" spans="1:13" s="7" customFormat="1" ht="15.75">
      <c r="A191" s="32">
        <f t="shared" si="8"/>
      </c>
      <c r="B191" s="32">
        <f t="shared" si="9"/>
        <v>12</v>
      </c>
      <c r="C191" s="51">
        <f t="shared" si="10"/>
      </c>
      <c r="D191" s="2" t="s">
        <v>97</v>
      </c>
      <c r="E191" s="71" t="s">
        <v>373</v>
      </c>
      <c r="F191" s="50" t="s">
        <v>77</v>
      </c>
      <c r="G191" s="61">
        <v>1</v>
      </c>
      <c r="H191" s="29">
        <v>1</v>
      </c>
      <c r="I191" s="30">
        <v>0</v>
      </c>
      <c r="J191" s="31">
        <v>0</v>
      </c>
      <c r="M191" s="12" t="str">
        <f t="shared" si="11"/>
        <v>ok</v>
      </c>
    </row>
    <row r="192" spans="1:13" s="7" customFormat="1" ht="15.75">
      <c r="A192" s="32">
        <f t="shared" si="8"/>
      </c>
      <c r="B192" s="32">
        <f t="shared" si="9"/>
        <v>12</v>
      </c>
      <c r="C192" s="51">
        <f t="shared" si="10"/>
      </c>
      <c r="D192" s="2" t="s">
        <v>212</v>
      </c>
      <c r="E192" s="71" t="s">
        <v>372</v>
      </c>
      <c r="F192" s="50" t="s">
        <v>77</v>
      </c>
      <c r="G192" s="61">
        <v>1</v>
      </c>
      <c r="H192" s="29">
        <v>1</v>
      </c>
      <c r="I192" s="30">
        <v>0</v>
      </c>
      <c r="J192" s="31">
        <v>0</v>
      </c>
      <c r="M192" s="12" t="str">
        <f t="shared" si="11"/>
        <v>ok</v>
      </c>
    </row>
    <row r="193" spans="1:13" s="7" customFormat="1" ht="15.75">
      <c r="A193" s="32">
        <f t="shared" si="8"/>
      </c>
      <c r="B193" s="32">
        <f t="shared" si="9"/>
        <v>12</v>
      </c>
      <c r="C193" s="51">
        <f t="shared" si="10"/>
      </c>
      <c r="D193" s="2" t="s">
        <v>241</v>
      </c>
      <c r="E193" s="71" t="s">
        <v>373</v>
      </c>
      <c r="F193" s="50" t="s">
        <v>77</v>
      </c>
      <c r="G193" s="61">
        <v>1</v>
      </c>
      <c r="H193" s="29">
        <v>1</v>
      </c>
      <c r="I193" s="30">
        <v>0</v>
      </c>
      <c r="J193" s="31">
        <v>0</v>
      </c>
      <c r="M193" s="12" t="str">
        <f t="shared" si="11"/>
        <v>ok</v>
      </c>
    </row>
    <row r="194" spans="1:13" s="7" customFormat="1" ht="15.75">
      <c r="A194" s="32">
        <f t="shared" si="8"/>
      </c>
      <c r="B194" s="32">
        <f t="shared" si="9"/>
        <v>12</v>
      </c>
      <c r="C194" s="51">
        <f t="shared" si="10"/>
      </c>
      <c r="D194" s="2" t="s">
        <v>357</v>
      </c>
      <c r="E194" s="71" t="s">
        <v>375</v>
      </c>
      <c r="F194" s="50" t="s">
        <v>77</v>
      </c>
      <c r="G194" s="61">
        <v>1</v>
      </c>
      <c r="H194" s="29">
        <v>0</v>
      </c>
      <c r="I194" s="30">
        <v>1</v>
      </c>
      <c r="J194" s="31">
        <v>0</v>
      </c>
      <c r="M194" s="12" t="str">
        <f t="shared" si="11"/>
        <v>ok</v>
      </c>
    </row>
    <row r="195" spans="1:13" s="7" customFormat="1" ht="15.75" hidden="1">
      <c r="A195" s="32">
        <f t="shared" si="8"/>
      </c>
      <c r="B195" s="32">
        <f t="shared" si="9"/>
      </c>
      <c r="C195" s="51">
        <f t="shared" si="10"/>
      </c>
      <c r="D195" s="2"/>
      <c r="E195" s="71"/>
      <c r="F195" s="50"/>
      <c r="G195" s="61"/>
      <c r="H195" s="29"/>
      <c r="I195" s="30"/>
      <c r="J195" s="31"/>
      <c r="M195" s="12">
        <f t="shared" si="11"/>
      </c>
    </row>
    <row r="196" spans="1:13" s="7" customFormat="1" ht="15.75" hidden="1">
      <c r="A196" s="32">
        <f t="shared" si="8"/>
      </c>
      <c r="B196" s="32">
        <f t="shared" si="9"/>
      </c>
      <c r="C196" s="51">
        <f t="shared" si="10"/>
      </c>
      <c r="D196" s="2"/>
      <c r="E196" s="71"/>
      <c r="F196" s="50"/>
      <c r="G196" s="61"/>
      <c r="H196" s="29"/>
      <c r="I196" s="30"/>
      <c r="J196" s="31"/>
      <c r="M196" s="12">
        <f t="shared" si="11"/>
      </c>
    </row>
    <row r="197" spans="1:13" s="7" customFormat="1" ht="15.75" hidden="1">
      <c r="A197" s="32">
        <f t="shared" si="8"/>
      </c>
      <c r="B197" s="32">
        <f t="shared" si="9"/>
      </c>
      <c r="C197" s="51">
        <f t="shared" si="10"/>
      </c>
      <c r="D197" s="2"/>
      <c r="E197" s="71"/>
      <c r="F197" s="50"/>
      <c r="G197" s="61"/>
      <c r="H197" s="29"/>
      <c r="I197" s="30"/>
      <c r="J197" s="31"/>
      <c r="M197" s="12">
        <f t="shared" si="11"/>
      </c>
    </row>
    <row r="198" spans="1:13" s="7" customFormat="1" ht="15.75" hidden="1">
      <c r="A198" s="32">
        <f t="shared" si="8"/>
      </c>
      <c r="B198" s="32">
        <f t="shared" si="9"/>
      </c>
      <c r="C198" s="51">
        <f t="shared" si="10"/>
      </c>
      <c r="D198" s="2"/>
      <c r="E198" s="71"/>
      <c r="F198" s="50"/>
      <c r="G198" s="61"/>
      <c r="H198" s="29"/>
      <c r="I198" s="30"/>
      <c r="J198" s="31"/>
      <c r="M198" s="12">
        <f t="shared" si="11"/>
      </c>
    </row>
    <row r="199" spans="1:13" s="7" customFormat="1" ht="15.75" hidden="1">
      <c r="A199" s="32">
        <f t="shared" si="8"/>
      </c>
      <c r="B199" s="32">
        <f t="shared" si="9"/>
      </c>
      <c r="C199" s="51">
        <f t="shared" si="10"/>
      </c>
      <c r="D199" s="2"/>
      <c r="E199" s="71"/>
      <c r="F199" s="50"/>
      <c r="G199" s="61"/>
      <c r="H199" s="29"/>
      <c r="I199" s="30"/>
      <c r="J199" s="31"/>
      <c r="M199" s="12">
        <f t="shared" si="11"/>
      </c>
    </row>
    <row r="200" spans="1:13" s="7" customFormat="1" ht="15.75" hidden="1">
      <c r="A200" s="32">
        <f aca="true" t="shared" si="12" ref="A200:A263">IF(B200="","",IF(B200=1,IF(B199="",1,""),IF(B199=B200,"",IF(B200&gt;B199,IF(D201="","",B200),""))))</f>
      </c>
      <c r="B200" s="32">
        <f aca="true" t="shared" si="13" ref="B200:B263">IF(D200="","",IF(G199="TOTALE",1,IF(G199&gt;G200,B199+1,IF(G199=G200,B199,""))))</f>
      </c>
      <c r="C200" s="51">
        <f aca="true" t="shared" si="14" ref="C200:C263">IF(A200="",IF(A201=1,"Classifica",""),A200&amp;"°")</f>
      </c>
      <c r="D200" s="2"/>
      <c r="E200" s="71"/>
      <c r="F200" s="50"/>
      <c r="G200" s="61"/>
      <c r="H200" s="29"/>
      <c r="I200" s="30"/>
      <c r="J200" s="31"/>
      <c r="M200" s="12">
        <f aca="true" t="shared" si="15" ref="M200:M263">IF(G200="","",IF(SUM(H200:J200)=G200,"ok","ERRORE"))</f>
      </c>
    </row>
    <row r="201" spans="1:13" s="7" customFormat="1" ht="15.75" hidden="1">
      <c r="A201" s="32">
        <f t="shared" si="12"/>
      </c>
      <c r="B201" s="32">
        <f t="shared" si="13"/>
      </c>
      <c r="C201" s="51">
        <f t="shared" si="14"/>
      </c>
      <c r="D201" s="2"/>
      <c r="E201" s="71"/>
      <c r="F201" s="50"/>
      <c r="G201" s="61"/>
      <c r="H201" s="29"/>
      <c r="I201" s="30"/>
      <c r="J201" s="31"/>
      <c r="M201" s="12">
        <f t="shared" si="15"/>
      </c>
    </row>
    <row r="202" spans="1:13" s="7" customFormat="1" ht="15.75" hidden="1">
      <c r="A202" s="32">
        <f t="shared" si="12"/>
      </c>
      <c r="B202" s="32">
        <f t="shared" si="13"/>
      </c>
      <c r="C202" s="51">
        <f t="shared" si="14"/>
      </c>
      <c r="D202" s="2"/>
      <c r="E202" s="71"/>
      <c r="F202" s="50"/>
      <c r="G202" s="61"/>
      <c r="H202" s="29"/>
      <c r="I202" s="30"/>
      <c r="J202" s="31"/>
      <c r="M202" s="12">
        <f t="shared" si="15"/>
      </c>
    </row>
    <row r="203" spans="1:13" s="7" customFormat="1" ht="15.75" hidden="1">
      <c r="A203" s="32">
        <f t="shared" si="12"/>
      </c>
      <c r="B203" s="32">
        <f t="shared" si="13"/>
      </c>
      <c r="C203" s="51">
        <f t="shared" si="14"/>
      </c>
      <c r="D203" s="2"/>
      <c r="E203" s="71"/>
      <c r="F203" s="50"/>
      <c r="G203" s="61"/>
      <c r="H203" s="29"/>
      <c r="I203" s="30"/>
      <c r="J203" s="31"/>
      <c r="M203" s="12">
        <f t="shared" si="15"/>
      </c>
    </row>
    <row r="204" spans="1:13" s="7" customFormat="1" ht="15.75" hidden="1">
      <c r="A204" s="32">
        <f t="shared" si="12"/>
      </c>
      <c r="B204" s="32">
        <f t="shared" si="13"/>
      </c>
      <c r="C204" s="51">
        <f t="shared" si="14"/>
      </c>
      <c r="D204" s="2"/>
      <c r="E204" s="71"/>
      <c r="F204" s="50"/>
      <c r="G204" s="61"/>
      <c r="H204" s="29"/>
      <c r="I204" s="30"/>
      <c r="J204" s="31"/>
      <c r="M204" s="12">
        <f t="shared" si="15"/>
      </c>
    </row>
    <row r="205" spans="1:13" s="7" customFormat="1" ht="15.75" hidden="1">
      <c r="A205" s="32">
        <f t="shared" si="12"/>
      </c>
      <c r="B205" s="32">
        <f t="shared" si="13"/>
      </c>
      <c r="C205" s="51">
        <f t="shared" si="14"/>
      </c>
      <c r="D205" s="2"/>
      <c r="E205" s="71"/>
      <c r="F205" s="50"/>
      <c r="G205" s="61"/>
      <c r="H205" s="29"/>
      <c r="I205" s="30"/>
      <c r="J205" s="31"/>
      <c r="M205" s="12">
        <f t="shared" si="15"/>
      </c>
    </row>
    <row r="206" spans="1:13" s="7" customFormat="1" ht="15.75" hidden="1">
      <c r="A206" s="32">
        <f t="shared" si="12"/>
      </c>
      <c r="B206" s="32">
        <f t="shared" si="13"/>
      </c>
      <c r="C206" s="51">
        <f t="shared" si="14"/>
      </c>
      <c r="D206" s="2"/>
      <c r="E206" s="71"/>
      <c r="F206" s="50"/>
      <c r="G206" s="61"/>
      <c r="H206" s="29"/>
      <c r="I206" s="30"/>
      <c r="J206" s="31"/>
      <c r="M206" s="12">
        <f t="shared" si="15"/>
      </c>
    </row>
    <row r="207" spans="1:13" s="7" customFormat="1" ht="15.75" hidden="1">
      <c r="A207" s="32">
        <f t="shared" si="12"/>
      </c>
      <c r="B207" s="32">
        <f t="shared" si="13"/>
      </c>
      <c r="C207" s="51">
        <f t="shared" si="14"/>
      </c>
      <c r="D207" s="2"/>
      <c r="E207" s="71"/>
      <c r="F207" s="50"/>
      <c r="G207" s="61"/>
      <c r="H207" s="29"/>
      <c r="I207" s="30"/>
      <c r="J207" s="31"/>
      <c r="M207" s="12">
        <f t="shared" si="15"/>
      </c>
    </row>
    <row r="208" spans="1:13" s="7" customFormat="1" ht="15">
      <c r="A208" s="32">
        <f t="shared" si="12"/>
      </c>
      <c r="B208" s="32">
        <f t="shared" si="13"/>
      </c>
      <c r="C208" s="51">
        <f t="shared" si="14"/>
      </c>
      <c r="D208" s="17"/>
      <c r="E208" s="63"/>
      <c r="F208" s="45"/>
      <c r="G208" s="75" t="s">
        <v>5</v>
      </c>
      <c r="H208" s="25" t="s">
        <v>38</v>
      </c>
      <c r="I208" s="25" t="s">
        <v>40</v>
      </c>
      <c r="J208" s="25" t="s">
        <v>39</v>
      </c>
      <c r="M208" s="12"/>
    </row>
    <row r="209" spans="1:13" ht="15.75">
      <c r="A209" s="32">
        <f t="shared" si="12"/>
      </c>
      <c r="B209" s="32">
        <f t="shared" si="13"/>
      </c>
      <c r="C209" s="51">
        <f t="shared" si="14"/>
      </c>
      <c r="E209" s="64" t="s">
        <v>36</v>
      </c>
      <c r="F209" s="46"/>
      <c r="G209" s="24">
        <f>SUM(G114:G207)</f>
        <v>274</v>
      </c>
      <c r="H209" s="25">
        <f>SUM(H114:H207)</f>
        <v>157</v>
      </c>
      <c r="I209" s="25">
        <f>SUM(I114:I207)</f>
        <v>92</v>
      </c>
      <c r="J209" s="25">
        <f>SUM(J114:J207)</f>
        <v>25</v>
      </c>
      <c r="M209" s="12" t="str">
        <f t="shared" si="15"/>
        <v>ok</v>
      </c>
    </row>
    <row r="210" spans="1:13" ht="8.25" customHeight="1" thickBot="1">
      <c r="A210" s="32">
        <f t="shared" si="12"/>
      </c>
      <c r="B210" s="32">
        <f t="shared" si="13"/>
      </c>
      <c r="C210" s="51">
        <f t="shared" si="14"/>
      </c>
      <c r="M210" s="12">
        <f t="shared" si="15"/>
      </c>
    </row>
    <row r="211" spans="1:13" ht="18.75">
      <c r="A211" s="32">
        <f t="shared" si="12"/>
      </c>
      <c r="B211" s="32">
        <f t="shared" si="13"/>
      </c>
      <c r="C211" s="51">
        <f t="shared" si="14"/>
      </c>
      <c r="D211" s="102" t="s">
        <v>7</v>
      </c>
      <c r="E211" s="103"/>
      <c r="F211" s="103"/>
      <c r="G211" s="103"/>
      <c r="H211" s="104"/>
      <c r="I211" s="104"/>
      <c r="J211" s="105"/>
      <c r="M211" s="12">
        <f t="shared" si="15"/>
      </c>
    </row>
    <row r="212" spans="1:13" ht="15.75" thickBot="1">
      <c r="A212" s="32">
        <f t="shared" si="12"/>
      </c>
      <c r="B212" s="32">
        <f t="shared" si="13"/>
      </c>
      <c r="C212" s="51">
        <f t="shared" si="14"/>
      </c>
      <c r="D212" s="91" t="s">
        <v>5</v>
      </c>
      <c r="E212" s="92"/>
      <c r="F212" s="92"/>
      <c r="G212" s="92"/>
      <c r="H212" s="93"/>
      <c r="I212" s="93"/>
      <c r="J212" s="94"/>
      <c r="M212" s="12">
        <f t="shared" si="15"/>
      </c>
    </row>
    <row r="213" spans="1:13" ht="15">
      <c r="A213" s="32">
        <f t="shared" si="12"/>
      </c>
      <c r="B213" s="32">
        <f t="shared" si="13"/>
      </c>
      <c r="C213" s="51">
        <f t="shared" si="14"/>
      </c>
      <c r="D213" s="5"/>
      <c r="E213" s="19"/>
      <c r="F213" s="19"/>
      <c r="G213" s="100" t="s">
        <v>37</v>
      </c>
      <c r="H213" s="101"/>
      <c r="I213" s="101"/>
      <c r="J213" s="101"/>
      <c r="K213" s="37"/>
      <c r="M213" s="12"/>
    </row>
    <row r="214" spans="1:13" ht="15.75" thickBot="1">
      <c r="A214" s="32">
        <f t="shared" si="12"/>
      </c>
      <c r="B214" s="32">
        <f t="shared" si="13"/>
      </c>
      <c r="C214" s="51" t="str">
        <f t="shared" si="14"/>
        <v>Classifica</v>
      </c>
      <c r="D214" s="5" t="s">
        <v>2</v>
      </c>
      <c r="E214" s="19" t="s">
        <v>3</v>
      </c>
      <c r="F214" s="19"/>
      <c r="G214" s="75" t="s">
        <v>5</v>
      </c>
      <c r="H214" s="25" t="s">
        <v>38</v>
      </c>
      <c r="I214" s="76" t="s">
        <v>44</v>
      </c>
      <c r="J214" s="25" t="s">
        <v>39</v>
      </c>
      <c r="M214" s="12"/>
    </row>
    <row r="215" spans="1:13" ht="15.75">
      <c r="A215" s="32">
        <f t="shared" si="12"/>
        <v>1</v>
      </c>
      <c r="B215" s="32">
        <f t="shared" si="13"/>
        <v>1</v>
      </c>
      <c r="C215" s="51" t="str">
        <f t="shared" si="14"/>
        <v>1°</v>
      </c>
      <c r="D215" s="1" t="s">
        <v>101</v>
      </c>
      <c r="E215" s="72" t="s">
        <v>372</v>
      </c>
      <c r="F215" s="79" t="s">
        <v>77</v>
      </c>
      <c r="G215" s="60">
        <v>15</v>
      </c>
      <c r="H215" s="26">
        <v>8</v>
      </c>
      <c r="I215" s="27">
        <v>6</v>
      </c>
      <c r="J215" s="28">
        <v>1</v>
      </c>
      <c r="M215" s="12" t="str">
        <f t="shared" si="15"/>
        <v>ok</v>
      </c>
    </row>
    <row r="216" spans="1:13" s="7" customFormat="1" ht="15.75">
      <c r="A216" s="32">
        <f t="shared" si="12"/>
      </c>
      <c r="B216" s="32">
        <f t="shared" si="13"/>
        <v>1</v>
      </c>
      <c r="C216" s="51">
        <f t="shared" si="14"/>
      </c>
      <c r="D216" s="2" t="s">
        <v>117</v>
      </c>
      <c r="E216" s="73" t="s">
        <v>388</v>
      </c>
      <c r="F216" s="80" t="s">
        <v>77</v>
      </c>
      <c r="G216" s="61">
        <v>15</v>
      </c>
      <c r="H216" s="29">
        <v>8</v>
      </c>
      <c r="I216" s="30">
        <v>4</v>
      </c>
      <c r="J216" s="31">
        <v>3</v>
      </c>
      <c r="M216" s="12" t="str">
        <f t="shared" si="15"/>
        <v>ok</v>
      </c>
    </row>
    <row r="217" spans="1:13" ht="15.75">
      <c r="A217" s="32">
        <f t="shared" si="12"/>
        <v>2</v>
      </c>
      <c r="B217" s="32">
        <f t="shared" si="13"/>
        <v>2</v>
      </c>
      <c r="C217" s="51" t="str">
        <f t="shared" si="14"/>
        <v>2°</v>
      </c>
      <c r="D217" s="2" t="s">
        <v>177</v>
      </c>
      <c r="E217" s="73" t="s">
        <v>365</v>
      </c>
      <c r="F217" s="80" t="s">
        <v>88</v>
      </c>
      <c r="G217" s="61">
        <v>14</v>
      </c>
      <c r="H217" s="29">
        <v>14</v>
      </c>
      <c r="I217" s="30">
        <v>0</v>
      </c>
      <c r="J217" s="31">
        <v>0</v>
      </c>
      <c r="M217" s="12" t="str">
        <f t="shared" si="15"/>
        <v>ok</v>
      </c>
    </row>
    <row r="218" spans="1:13" s="7" customFormat="1" ht="15.75">
      <c r="A218" s="32">
        <f t="shared" si="12"/>
        <v>3</v>
      </c>
      <c r="B218" s="32">
        <f t="shared" si="13"/>
        <v>3</v>
      </c>
      <c r="C218" s="51" t="str">
        <f t="shared" si="14"/>
        <v>3°</v>
      </c>
      <c r="D218" s="2" t="s">
        <v>150</v>
      </c>
      <c r="E218" s="73" t="s">
        <v>374</v>
      </c>
      <c r="F218" s="80" t="s">
        <v>77</v>
      </c>
      <c r="G218" s="61">
        <v>13</v>
      </c>
      <c r="H218" s="29">
        <v>4</v>
      </c>
      <c r="I218" s="30">
        <v>8</v>
      </c>
      <c r="J218" s="31">
        <v>1</v>
      </c>
      <c r="M218" s="12" t="str">
        <f t="shared" si="15"/>
        <v>ok</v>
      </c>
    </row>
    <row r="219" spans="1:13" ht="15.75">
      <c r="A219" s="32">
        <f t="shared" si="12"/>
      </c>
      <c r="B219" s="32">
        <f t="shared" si="13"/>
        <v>3</v>
      </c>
      <c r="C219" s="51">
        <f t="shared" si="14"/>
      </c>
      <c r="D219" s="2" t="s">
        <v>162</v>
      </c>
      <c r="E219" s="73" t="s">
        <v>389</v>
      </c>
      <c r="F219" s="80" t="s">
        <v>77</v>
      </c>
      <c r="G219" s="61">
        <v>13</v>
      </c>
      <c r="H219" s="29">
        <v>0</v>
      </c>
      <c r="I219" s="30">
        <v>13</v>
      </c>
      <c r="J219" s="31">
        <v>0</v>
      </c>
      <c r="M219" s="12" t="str">
        <f t="shared" si="15"/>
        <v>ok</v>
      </c>
    </row>
    <row r="220" spans="1:13" ht="15.75">
      <c r="A220" s="32">
        <f t="shared" si="12"/>
        <v>4</v>
      </c>
      <c r="B220" s="32">
        <f t="shared" si="13"/>
        <v>4</v>
      </c>
      <c r="C220" s="51" t="str">
        <f t="shared" si="14"/>
        <v>4°</v>
      </c>
      <c r="D220" s="2" t="s">
        <v>222</v>
      </c>
      <c r="E220" s="73" t="s">
        <v>365</v>
      </c>
      <c r="F220" s="80" t="s">
        <v>88</v>
      </c>
      <c r="G220" s="61">
        <v>12</v>
      </c>
      <c r="H220" s="29">
        <v>4</v>
      </c>
      <c r="I220" s="30">
        <v>7</v>
      </c>
      <c r="J220" s="31">
        <v>1</v>
      </c>
      <c r="M220" s="12" t="str">
        <f t="shared" si="15"/>
        <v>ok</v>
      </c>
    </row>
    <row r="221" spans="1:13" ht="15.75">
      <c r="A221" s="32">
        <f t="shared" si="12"/>
      </c>
      <c r="B221" s="32">
        <f t="shared" si="13"/>
        <v>4</v>
      </c>
      <c r="C221" s="51">
        <f t="shared" si="14"/>
      </c>
      <c r="D221" s="2" t="s">
        <v>94</v>
      </c>
      <c r="E221" s="73" t="s">
        <v>373</v>
      </c>
      <c r="F221" s="80" t="s">
        <v>77</v>
      </c>
      <c r="G221" s="61">
        <v>12</v>
      </c>
      <c r="H221" s="29">
        <v>3</v>
      </c>
      <c r="I221" s="30">
        <v>5</v>
      </c>
      <c r="J221" s="31">
        <v>4</v>
      </c>
      <c r="M221" s="12" t="str">
        <f t="shared" si="15"/>
        <v>ok</v>
      </c>
    </row>
    <row r="222" spans="1:13" ht="15.75">
      <c r="A222" s="32">
        <f t="shared" si="12"/>
        <v>5</v>
      </c>
      <c r="B222" s="32">
        <f t="shared" si="13"/>
        <v>5</v>
      </c>
      <c r="C222" s="51" t="str">
        <f t="shared" si="14"/>
        <v>5°</v>
      </c>
      <c r="D222" s="2" t="s">
        <v>110</v>
      </c>
      <c r="E222" s="73" t="s">
        <v>390</v>
      </c>
      <c r="F222" s="80" t="s">
        <v>88</v>
      </c>
      <c r="G222" s="61">
        <v>10</v>
      </c>
      <c r="H222" s="29">
        <v>8</v>
      </c>
      <c r="I222" s="30">
        <v>2</v>
      </c>
      <c r="J222" s="31">
        <v>0</v>
      </c>
      <c r="M222" s="12" t="str">
        <f t="shared" si="15"/>
        <v>ok</v>
      </c>
    </row>
    <row r="223" spans="1:13" ht="15.75">
      <c r="A223" s="32">
        <f t="shared" si="12"/>
      </c>
      <c r="B223" s="32">
        <f t="shared" si="13"/>
        <v>5</v>
      </c>
      <c r="C223" s="51">
        <f t="shared" si="14"/>
      </c>
      <c r="D223" s="2" t="s">
        <v>111</v>
      </c>
      <c r="E223" s="73" t="s">
        <v>390</v>
      </c>
      <c r="F223" s="80" t="s">
        <v>88</v>
      </c>
      <c r="G223" s="61">
        <v>10</v>
      </c>
      <c r="H223" s="29">
        <v>9</v>
      </c>
      <c r="I223" s="30">
        <v>1</v>
      </c>
      <c r="J223" s="31">
        <v>0</v>
      </c>
      <c r="M223" s="12" t="str">
        <f t="shared" si="15"/>
        <v>ok</v>
      </c>
    </row>
    <row r="224" spans="1:13" ht="15.75">
      <c r="A224" s="32">
        <f t="shared" si="12"/>
        <v>6</v>
      </c>
      <c r="B224" s="32">
        <f t="shared" si="13"/>
        <v>6</v>
      </c>
      <c r="C224" s="51" t="str">
        <f t="shared" si="14"/>
        <v>6°</v>
      </c>
      <c r="D224" s="2" t="s">
        <v>278</v>
      </c>
      <c r="E224" s="73" t="s">
        <v>374</v>
      </c>
      <c r="F224" s="80" t="s">
        <v>77</v>
      </c>
      <c r="G224" s="61">
        <v>9</v>
      </c>
      <c r="H224" s="29">
        <v>6</v>
      </c>
      <c r="I224" s="30">
        <v>3</v>
      </c>
      <c r="J224" s="31">
        <v>0</v>
      </c>
      <c r="M224" s="12" t="str">
        <f t="shared" si="15"/>
        <v>ok</v>
      </c>
    </row>
    <row r="225" spans="1:13" ht="15.75">
      <c r="A225" s="32">
        <f t="shared" si="12"/>
      </c>
      <c r="B225" s="32">
        <f t="shared" si="13"/>
        <v>6</v>
      </c>
      <c r="C225" s="51">
        <f t="shared" si="14"/>
      </c>
      <c r="D225" s="2" t="s">
        <v>169</v>
      </c>
      <c r="E225" s="73" t="s">
        <v>388</v>
      </c>
      <c r="F225" s="80" t="s">
        <v>77</v>
      </c>
      <c r="G225" s="61">
        <v>9</v>
      </c>
      <c r="H225" s="29">
        <v>9</v>
      </c>
      <c r="I225" s="30">
        <v>0</v>
      </c>
      <c r="J225" s="31">
        <v>0</v>
      </c>
      <c r="M225" s="12" t="str">
        <f t="shared" si="15"/>
        <v>ok</v>
      </c>
    </row>
    <row r="226" spans="1:13" ht="15.75">
      <c r="A226" s="32">
        <f t="shared" si="12"/>
      </c>
      <c r="B226" s="32">
        <f t="shared" si="13"/>
        <v>6</v>
      </c>
      <c r="C226" s="51">
        <f t="shared" si="14"/>
      </c>
      <c r="D226" s="2" t="s">
        <v>156</v>
      </c>
      <c r="E226" s="73" t="s">
        <v>366</v>
      </c>
      <c r="F226" s="80" t="s">
        <v>88</v>
      </c>
      <c r="G226" s="61">
        <v>9</v>
      </c>
      <c r="H226" s="29">
        <v>0</v>
      </c>
      <c r="I226" s="30">
        <v>9</v>
      </c>
      <c r="J226" s="31">
        <v>0</v>
      </c>
      <c r="M226" s="12" t="str">
        <f t="shared" si="15"/>
        <v>ok</v>
      </c>
    </row>
    <row r="227" spans="1:13" ht="15.75">
      <c r="A227" s="32">
        <f t="shared" si="12"/>
      </c>
      <c r="B227" s="32">
        <f t="shared" si="13"/>
        <v>6</v>
      </c>
      <c r="C227" s="51">
        <f t="shared" si="14"/>
      </c>
      <c r="D227" s="2" t="s">
        <v>118</v>
      </c>
      <c r="E227" s="73" t="s">
        <v>388</v>
      </c>
      <c r="F227" s="80" t="s">
        <v>77</v>
      </c>
      <c r="G227" s="61">
        <v>9</v>
      </c>
      <c r="H227" s="29">
        <v>0</v>
      </c>
      <c r="I227" s="30">
        <v>9</v>
      </c>
      <c r="J227" s="31">
        <v>0</v>
      </c>
      <c r="M227" s="12" t="str">
        <f t="shared" si="15"/>
        <v>ok</v>
      </c>
    </row>
    <row r="228" spans="1:13" ht="15.75">
      <c r="A228" s="32">
        <f t="shared" si="12"/>
      </c>
      <c r="B228" s="32">
        <f t="shared" si="13"/>
        <v>6</v>
      </c>
      <c r="C228" s="51">
        <f t="shared" si="14"/>
      </c>
      <c r="D228" s="2" t="s">
        <v>125</v>
      </c>
      <c r="E228" s="73" t="s">
        <v>365</v>
      </c>
      <c r="F228" s="80" t="s">
        <v>88</v>
      </c>
      <c r="G228" s="61">
        <v>9</v>
      </c>
      <c r="H228" s="29">
        <v>5</v>
      </c>
      <c r="I228" s="30">
        <v>2</v>
      </c>
      <c r="J228" s="31">
        <v>2</v>
      </c>
      <c r="M228" s="12" t="str">
        <f t="shared" si="15"/>
        <v>ok</v>
      </c>
    </row>
    <row r="229" spans="1:13" ht="15.75">
      <c r="A229" s="32">
        <f t="shared" si="12"/>
        <v>7</v>
      </c>
      <c r="B229" s="32">
        <f t="shared" si="13"/>
        <v>7</v>
      </c>
      <c r="C229" s="51" t="str">
        <f t="shared" si="14"/>
        <v>7°</v>
      </c>
      <c r="D229" s="2" t="s">
        <v>221</v>
      </c>
      <c r="E229" s="73" t="s">
        <v>366</v>
      </c>
      <c r="F229" s="80" t="s">
        <v>88</v>
      </c>
      <c r="G229" s="61">
        <v>8</v>
      </c>
      <c r="H229" s="29">
        <v>7</v>
      </c>
      <c r="I229" s="30">
        <v>0</v>
      </c>
      <c r="J229" s="31">
        <v>1</v>
      </c>
      <c r="M229" s="12" t="str">
        <f t="shared" si="15"/>
        <v>ok</v>
      </c>
    </row>
    <row r="230" spans="1:13" ht="15.75">
      <c r="A230" s="32">
        <f t="shared" si="12"/>
      </c>
      <c r="B230" s="32">
        <f t="shared" si="13"/>
        <v>7</v>
      </c>
      <c r="C230" s="51">
        <f t="shared" si="14"/>
      </c>
      <c r="D230" s="2" t="s">
        <v>165</v>
      </c>
      <c r="E230" s="73" t="s">
        <v>390</v>
      </c>
      <c r="F230" s="80" t="s">
        <v>88</v>
      </c>
      <c r="G230" s="61">
        <v>8</v>
      </c>
      <c r="H230" s="29">
        <v>5</v>
      </c>
      <c r="I230" s="30">
        <v>2</v>
      </c>
      <c r="J230" s="31">
        <v>1</v>
      </c>
      <c r="M230" s="12" t="str">
        <f t="shared" si="15"/>
        <v>ok</v>
      </c>
    </row>
    <row r="231" spans="1:13" ht="15.75">
      <c r="A231" s="32">
        <f t="shared" si="12"/>
      </c>
      <c r="B231" s="32">
        <f t="shared" si="13"/>
        <v>7</v>
      </c>
      <c r="C231" s="51">
        <f t="shared" si="14"/>
      </c>
      <c r="D231" s="2" t="s">
        <v>164</v>
      </c>
      <c r="E231" s="73" t="s">
        <v>375</v>
      </c>
      <c r="F231" s="80" t="s">
        <v>77</v>
      </c>
      <c r="G231" s="61">
        <v>8</v>
      </c>
      <c r="H231" s="29">
        <v>7</v>
      </c>
      <c r="I231" s="30">
        <v>1</v>
      </c>
      <c r="J231" s="31">
        <v>0</v>
      </c>
      <c r="M231" s="12" t="str">
        <f t="shared" si="15"/>
        <v>ok</v>
      </c>
    </row>
    <row r="232" spans="1:13" ht="15.75">
      <c r="A232" s="32">
        <f t="shared" si="12"/>
        <v>8</v>
      </c>
      <c r="B232" s="32">
        <f t="shared" si="13"/>
        <v>8</v>
      </c>
      <c r="C232" s="51" t="str">
        <f t="shared" si="14"/>
        <v>8°</v>
      </c>
      <c r="D232" s="2" t="s">
        <v>157</v>
      </c>
      <c r="E232" s="73" t="s">
        <v>366</v>
      </c>
      <c r="F232" s="80" t="s">
        <v>88</v>
      </c>
      <c r="G232" s="61">
        <v>7</v>
      </c>
      <c r="H232" s="29">
        <v>7</v>
      </c>
      <c r="I232" s="30">
        <v>0</v>
      </c>
      <c r="J232" s="31">
        <v>0</v>
      </c>
      <c r="M232" s="12" t="str">
        <f t="shared" si="15"/>
        <v>ok</v>
      </c>
    </row>
    <row r="233" spans="1:13" ht="15.75">
      <c r="A233" s="32">
        <f t="shared" si="12"/>
      </c>
      <c r="B233" s="32">
        <f t="shared" si="13"/>
        <v>8</v>
      </c>
      <c r="C233" s="51">
        <f t="shared" si="14"/>
      </c>
      <c r="D233" s="2" t="s">
        <v>123</v>
      </c>
      <c r="E233" s="73" t="s">
        <v>365</v>
      </c>
      <c r="F233" s="80" t="s">
        <v>88</v>
      </c>
      <c r="G233" s="61">
        <v>7</v>
      </c>
      <c r="H233" s="29">
        <v>0</v>
      </c>
      <c r="I233" s="30">
        <v>6</v>
      </c>
      <c r="J233" s="31">
        <v>1</v>
      </c>
      <c r="M233" s="12" t="str">
        <f t="shared" si="15"/>
        <v>ok</v>
      </c>
    </row>
    <row r="234" spans="1:13" ht="15.75">
      <c r="A234" s="32">
        <f t="shared" si="12"/>
      </c>
      <c r="B234" s="32">
        <f t="shared" si="13"/>
        <v>8</v>
      </c>
      <c r="C234" s="51">
        <f t="shared" si="14"/>
      </c>
      <c r="D234" s="2" t="s">
        <v>176</v>
      </c>
      <c r="E234" s="73" t="s">
        <v>370</v>
      </c>
      <c r="F234" s="80" t="s">
        <v>88</v>
      </c>
      <c r="G234" s="61">
        <v>7</v>
      </c>
      <c r="H234" s="29">
        <v>2</v>
      </c>
      <c r="I234" s="30">
        <v>4</v>
      </c>
      <c r="J234" s="31">
        <v>1</v>
      </c>
      <c r="M234" s="12" t="str">
        <f t="shared" si="15"/>
        <v>ok</v>
      </c>
    </row>
    <row r="235" spans="1:13" ht="15.75">
      <c r="A235" s="32">
        <f t="shared" si="12"/>
      </c>
      <c r="B235" s="32">
        <f t="shared" si="13"/>
        <v>8</v>
      </c>
      <c r="C235" s="51">
        <f t="shared" si="14"/>
      </c>
      <c r="D235" s="2" t="s">
        <v>237</v>
      </c>
      <c r="E235" s="73" t="s">
        <v>369</v>
      </c>
      <c r="F235" s="80" t="s">
        <v>88</v>
      </c>
      <c r="G235" s="61">
        <v>7</v>
      </c>
      <c r="H235" s="29">
        <v>0</v>
      </c>
      <c r="I235" s="30">
        <v>6</v>
      </c>
      <c r="J235" s="31">
        <v>1</v>
      </c>
      <c r="M235" s="12" t="str">
        <f t="shared" si="15"/>
        <v>ok</v>
      </c>
    </row>
    <row r="236" spans="1:13" ht="15.75">
      <c r="A236" s="32">
        <f t="shared" si="12"/>
      </c>
      <c r="B236" s="32">
        <f t="shared" si="13"/>
        <v>8</v>
      </c>
      <c r="C236" s="51">
        <f t="shared" si="14"/>
      </c>
      <c r="D236" s="2" t="s">
        <v>166</v>
      </c>
      <c r="E236" s="73" t="s">
        <v>367</v>
      </c>
      <c r="F236" s="80" t="s">
        <v>88</v>
      </c>
      <c r="G236" s="61">
        <v>7</v>
      </c>
      <c r="H236" s="29">
        <v>0</v>
      </c>
      <c r="I236" s="30">
        <v>6</v>
      </c>
      <c r="J236" s="31">
        <v>1</v>
      </c>
      <c r="M236" s="12" t="str">
        <f t="shared" si="15"/>
        <v>ok</v>
      </c>
    </row>
    <row r="237" spans="1:13" ht="15.75">
      <c r="A237" s="32">
        <f t="shared" si="12"/>
      </c>
      <c r="B237" s="32">
        <f t="shared" si="13"/>
        <v>8</v>
      </c>
      <c r="C237" s="51">
        <f t="shared" si="14"/>
      </c>
      <c r="D237" s="2" t="s">
        <v>153</v>
      </c>
      <c r="E237" s="73" t="s">
        <v>389</v>
      </c>
      <c r="F237" s="80" t="s">
        <v>77</v>
      </c>
      <c r="G237" s="61">
        <v>7</v>
      </c>
      <c r="H237" s="29">
        <v>6</v>
      </c>
      <c r="I237" s="30">
        <v>1</v>
      </c>
      <c r="J237" s="31">
        <v>0</v>
      </c>
      <c r="M237" s="12" t="str">
        <f t="shared" si="15"/>
        <v>ok</v>
      </c>
    </row>
    <row r="238" spans="1:13" ht="15.75">
      <c r="A238" s="32">
        <f t="shared" si="12"/>
      </c>
      <c r="B238" s="32">
        <f t="shared" si="13"/>
        <v>8</v>
      </c>
      <c r="C238" s="51">
        <f t="shared" si="14"/>
      </c>
      <c r="D238" s="2" t="s">
        <v>105</v>
      </c>
      <c r="E238" s="73" t="s">
        <v>375</v>
      </c>
      <c r="F238" s="80" t="s">
        <v>77</v>
      </c>
      <c r="G238" s="61">
        <v>7</v>
      </c>
      <c r="H238" s="29">
        <v>0</v>
      </c>
      <c r="I238" s="30">
        <v>3</v>
      </c>
      <c r="J238" s="31">
        <v>4</v>
      </c>
      <c r="M238" s="12" t="str">
        <f t="shared" si="15"/>
        <v>ok</v>
      </c>
    </row>
    <row r="239" spans="1:13" ht="15.75">
      <c r="A239" s="32">
        <f t="shared" si="12"/>
      </c>
      <c r="B239" s="32">
        <f t="shared" si="13"/>
        <v>8</v>
      </c>
      <c r="C239" s="51">
        <f t="shared" si="14"/>
      </c>
      <c r="D239" s="2" t="s">
        <v>175</v>
      </c>
      <c r="E239" s="73" t="s">
        <v>370</v>
      </c>
      <c r="F239" s="80" t="s">
        <v>88</v>
      </c>
      <c r="G239" s="61">
        <v>7</v>
      </c>
      <c r="H239" s="29">
        <v>2</v>
      </c>
      <c r="I239" s="30">
        <v>4</v>
      </c>
      <c r="J239" s="31">
        <v>1</v>
      </c>
      <c r="M239" s="12" t="str">
        <f t="shared" si="15"/>
        <v>ok</v>
      </c>
    </row>
    <row r="240" spans="1:13" ht="15.75">
      <c r="A240" s="32">
        <f t="shared" si="12"/>
        <v>9</v>
      </c>
      <c r="B240" s="32">
        <f t="shared" si="13"/>
        <v>9</v>
      </c>
      <c r="C240" s="51" t="str">
        <f t="shared" si="14"/>
        <v>9°</v>
      </c>
      <c r="D240" s="2" t="s">
        <v>149</v>
      </c>
      <c r="E240" s="73" t="s">
        <v>374</v>
      </c>
      <c r="F240" s="80" t="s">
        <v>77</v>
      </c>
      <c r="G240" s="61">
        <v>6</v>
      </c>
      <c r="H240" s="29">
        <v>4</v>
      </c>
      <c r="I240" s="30">
        <v>2</v>
      </c>
      <c r="J240" s="31">
        <v>0</v>
      </c>
      <c r="M240" s="12" t="str">
        <f t="shared" si="15"/>
        <v>ok</v>
      </c>
    </row>
    <row r="241" spans="1:13" ht="15.75">
      <c r="A241" s="32">
        <f t="shared" si="12"/>
      </c>
      <c r="B241" s="32">
        <f t="shared" si="13"/>
        <v>9</v>
      </c>
      <c r="C241" s="51">
        <f t="shared" si="14"/>
      </c>
      <c r="D241" s="2" t="s">
        <v>126</v>
      </c>
      <c r="E241" s="73" t="s">
        <v>369</v>
      </c>
      <c r="F241" s="80" t="s">
        <v>88</v>
      </c>
      <c r="G241" s="61">
        <v>6</v>
      </c>
      <c r="H241" s="29">
        <v>4</v>
      </c>
      <c r="I241" s="30">
        <v>2</v>
      </c>
      <c r="J241" s="31">
        <v>0</v>
      </c>
      <c r="M241" s="12" t="str">
        <f t="shared" si="15"/>
        <v>ok</v>
      </c>
    </row>
    <row r="242" spans="1:13" ht="15.75">
      <c r="A242" s="32">
        <f t="shared" si="12"/>
      </c>
      <c r="B242" s="32">
        <f t="shared" si="13"/>
        <v>9</v>
      </c>
      <c r="C242" s="51">
        <f t="shared" si="14"/>
      </c>
      <c r="D242" s="2" t="s">
        <v>238</v>
      </c>
      <c r="E242" s="73" t="s">
        <v>376</v>
      </c>
      <c r="F242" s="80" t="s">
        <v>77</v>
      </c>
      <c r="G242" s="61">
        <v>6</v>
      </c>
      <c r="H242" s="29">
        <v>2</v>
      </c>
      <c r="I242" s="30">
        <v>3</v>
      </c>
      <c r="J242" s="31">
        <v>1</v>
      </c>
      <c r="M242" s="12" t="str">
        <f t="shared" si="15"/>
        <v>ok</v>
      </c>
    </row>
    <row r="243" spans="1:13" ht="15.75">
      <c r="A243" s="32">
        <f t="shared" si="12"/>
      </c>
      <c r="B243" s="32">
        <f t="shared" si="13"/>
        <v>9</v>
      </c>
      <c r="C243" s="51">
        <f t="shared" si="14"/>
      </c>
      <c r="D243" s="2" t="s">
        <v>87</v>
      </c>
      <c r="E243" s="73" t="s">
        <v>374</v>
      </c>
      <c r="F243" s="80" t="s">
        <v>77</v>
      </c>
      <c r="G243" s="61">
        <v>6</v>
      </c>
      <c r="H243" s="29">
        <v>3</v>
      </c>
      <c r="I243" s="30">
        <v>3</v>
      </c>
      <c r="J243" s="31">
        <v>0</v>
      </c>
      <c r="M243" s="12" t="str">
        <f t="shared" si="15"/>
        <v>ok</v>
      </c>
    </row>
    <row r="244" spans="1:13" ht="15.75">
      <c r="A244" s="32">
        <f t="shared" si="12"/>
      </c>
      <c r="B244" s="32">
        <f t="shared" si="13"/>
        <v>9</v>
      </c>
      <c r="C244" s="51">
        <f t="shared" si="14"/>
      </c>
      <c r="D244" s="2" t="s">
        <v>159</v>
      </c>
      <c r="E244" s="73" t="s">
        <v>368</v>
      </c>
      <c r="F244" s="80" t="s">
        <v>88</v>
      </c>
      <c r="G244" s="61">
        <v>6</v>
      </c>
      <c r="H244" s="29">
        <v>6</v>
      </c>
      <c r="I244" s="30">
        <v>0</v>
      </c>
      <c r="J244" s="31">
        <v>0</v>
      </c>
      <c r="M244" s="12" t="str">
        <f t="shared" si="15"/>
        <v>ok</v>
      </c>
    </row>
    <row r="245" spans="1:13" ht="15.75">
      <c r="A245" s="32">
        <f t="shared" si="12"/>
        <v>10</v>
      </c>
      <c r="B245" s="32">
        <f t="shared" si="13"/>
        <v>10</v>
      </c>
      <c r="C245" s="51" t="str">
        <f t="shared" si="14"/>
        <v>10°</v>
      </c>
      <c r="D245" s="2" t="s">
        <v>112</v>
      </c>
      <c r="E245" s="73" t="s">
        <v>390</v>
      </c>
      <c r="F245" s="80" t="s">
        <v>88</v>
      </c>
      <c r="G245" s="61">
        <v>5</v>
      </c>
      <c r="H245" s="29">
        <v>1</v>
      </c>
      <c r="I245" s="30">
        <v>4</v>
      </c>
      <c r="J245" s="31">
        <v>0</v>
      </c>
      <c r="M245" s="12" t="str">
        <f t="shared" si="15"/>
        <v>ok</v>
      </c>
    </row>
    <row r="246" spans="1:13" ht="15.75">
      <c r="A246" s="32">
        <f t="shared" si="12"/>
      </c>
      <c r="B246" s="32">
        <f t="shared" si="13"/>
        <v>10</v>
      </c>
      <c r="C246" s="51">
        <f t="shared" si="14"/>
      </c>
      <c r="D246" s="2" t="s">
        <v>102</v>
      </c>
      <c r="E246" s="73" t="s">
        <v>372</v>
      </c>
      <c r="F246" s="80" t="s">
        <v>77</v>
      </c>
      <c r="G246" s="61">
        <v>5</v>
      </c>
      <c r="H246" s="29">
        <v>5</v>
      </c>
      <c r="I246" s="30">
        <v>0</v>
      </c>
      <c r="J246" s="31">
        <v>0</v>
      </c>
      <c r="M246" s="12" t="str">
        <f t="shared" si="15"/>
        <v>ok</v>
      </c>
    </row>
    <row r="247" spans="1:13" ht="15.75">
      <c r="A247" s="32">
        <f t="shared" si="12"/>
      </c>
      <c r="B247" s="32">
        <f t="shared" si="13"/>
        <v>10</v>
      </c>
      <c r="C247" s="51">
        <f t="shared" si="14"/>
      </c>
      <c r="D247" s="2" t="s">
        <v>114</v>
      </c>
      <c r="E247" s="73" t="s">
        <v>390</v>
      </c>
      <c r="F247" s="80" t="s">
        <v>88</v>
      </c>
      <c r="G247" s="61">
        <v>5</v>
      </c>
      <c r="H247" s="29">
        <v>4</v>
      </c>
      <c r="I247" s="30">
        <v>1</v>
      </c>
      <c r="J247" s="31">
        <v>0</v>
      </c>
      <c r="M247" s="12" t="str">
        <f t="shared" si="15"/>
        <v>ok</v>
      </c>
    </row>
    <row r="248" spans="1:13" ht="15.75">
      <c r="A248" s="32">
        <f t="shared" si="12"/>
      </c>
      <c r="B248" s="32">
        <f t="shared" si="13"/>
        <v>10</v>
      </c>
      <c r="C248" s="51">
        <f t="shared" si="14"/>
      </c>
      <c r="D248" s="2" t="s">
        <v>96</v>
      </c>
      <c r="E248" s="73" t="s">
        <v>373</v>
      </c>
      <c r="F248" s="80" t="s">
        <v>77</v>
      </c>
      <c r="G248" s="61">
        <v>5</v>
      </c>
      <c r="H248" s="29">
        <v>1</v>
      </c>
      <c r="I248" s="30">
        <v>1</v>
      </c>
      <c r="J248" s="31">
        <v>3</v>
      </c>
      <c r="M248" s="12" t="str">
        <f t="shared" si="15"/>
        <v>ok</v>
      </c>
    </row>
    <row r="249" spans="1:13" ht="15.75">
      <c r="A249" s="32">
        <f t="shared" si="12"/>
      </c>
      <c r="B249" s="32">
        <f t="shared" si="13"/>
        <v>10</v>
      </c>
      <c r="C249" s="51">
        <f t="shared" si="14"/>
      </c>
      <c r="D249" s="2" t="s">
        <v>235</v>
      </c>
      <c r="E249" s="73" t="s">
        <v>367</v>
      </c>
      <c r="F249" s="80" t="s">
        <v>88</v>
      </c>
      <c r="G249" s="61">
        <v>5</v>
      </c>
      <c r="H249" s="29">
        <v>5</v>
      </c>
      <c r="I249" s="30">
        <v>0</v>
      </c>
      <c r="J249" s="31">
        <v>0</v>
      </c>
      <c r="M249" s="12" t="str">
        <f t="shared" si="15"/>
        <v>ok</v>
      </c>
    </row>
    <row r="250" spans="1:13" ht="15.75">
      <c r="A250" s="32">
        <f t="shared" si="12"/>
      </c>
      <c r="B250" s="32">
        <f t="shared" si="13"/>
        <v>10</v>
      </c>
      <c r="C250" s="51">
        <f t="shared" si="14"/>
      </c>
      <c r="D250" s="2" t="s">
        <v>127</v>
      </c>
      <c r="E250" s="73" t="s">
        <v>369</v>
      </c>
      <c r="F250" s="80" t="s">
        <v>88</v>
      </c>
      <c r="G250" s="61">
        <v>5</v>
      </c>
      <c r="H250" s="29">
        <v>2</v>
      </c>
      <c r="I250" s="30">
        <v>2</v>
      </c>
      <c r="J250" s="31">
        <v>1</v>
      </c>
      <c r="M250" s="12" t="str">
        <f t="shared" si="15"/>
        <v>ok</v>
      </c>
    </row>
    <row r="251" spans="1:13" ht="15.75">
      <c r="A251" s="32">
        <f t="shared" si="12"/>
      </c>
      <c r="B251" s="32">
        <f t="shared" si="13"/>
        <v>10</v>
      </c>
      <c r="C251" s="51">
        <f t="shared" si="14"/>
      </c>
      <c r="D251" s="2" t="s">
        <v>288</v>
      </c>
      <c r="E251" s="73" t="s">
        <v>373</v>
      </c>
      <c r="F251" s="80" t="s">
        <v>77</v>
      </c>
      <c r="G251" s="61">
        <v>5</v>
      </c>
      <c r="H251" s="29">
        <v>4</v>
      </c>
      <c r="I251" s="30">
        <v>1</v>
      </c>
      <c r="J251" s="31">
        <v>0</v>
      </c>
      <c r="M251" s="12" t="str">
        <f t="shared" si="15"/>
        <v>ok</v>
      </c>
    </row>
    <row r="252" spans="1:13" ht="15.75">
      <c r="A252" s="32">
        <f t="shared" si="12"/>
      </c>
      <c r="B252" s="32">
        <f t="shared" si="13"/>
        <v>10</v>
      </c>
      <c r="C252" s="51">
        <f t="shared" si="14"/>
      </c>
      <c r="D252" s="2" t="s">
        <v>334</v>
      </c>
      <c r="E252" s="73" t="s">
        <v>390</v>
      </c>
      <c r="F252" s="80" t="s">
        <v>88</v>
      </c>
      <c r="G252" s="61">
        <v>5</v>
      </c>
      <c r="H252" s="29">
        <v>1</v>
      </c>
      <c r="I252" s="30">
        <v>3</v>
      </c>
      <c r="J252" s="31">
        <v>1</v>
      </c>
      <c r="M252" s="12" t="str">
        <f t="shared" si="15"/>
        <v>ok</v>
      </c>
    </row>
    <row r="253" spans="1:13" ht="15.75">
      <c r="A253" s="32">
        <f t="shared" si="12"/>
        <v>11</v>
      </c>
      <c r="B253" s="32">
        <f t="shared" si="13"/>
        <v>11</v>
      </c>
      <c r="C253" s="51" t="str">
        <f t="shared" si="14"/>
        <v>11°</v>
      </c>
      <c r="D253" s="2" t="s">
        <v>86</v>
      </c>
      <c r="E253" s="73" t="s">
        <v>374</v>
      </c>
      <c r="F253" s="80" t="s">
        <v>77</v>
      </c>
      <c r="G253" s="61">
        <v>4</v>
      </c>
      <c r="H253" s="29">
        <v>0</v>
      </c>
      <c r="I253" s="30">
        <v>0</v>
      </c>
      <c r="J253" s="31">
        <v>4</v>
      </c>
      <c r="M253" s="12" t="str">
        <f t="shared" si="15"/>
        <v>ok</v>
      </c>
    </row>
    <row r="254" spans="1:13" ht="15.75">
      <c r="A254" s="32">
        <f t="shared" si="12"/>
      </c>
      <c r="B254" s="32">
        <f t="shared" si="13"/>
        <v>11</v>
      </c>
      <c r="C254" s="51">
        <f t="shared" si="14"/>
      </c>
      <c r="D254" s="2" t="s">
        <v>167</v>
      </c>
      <c r="E254" s="73" t="s">
        <v>367</v>
      </c>
      <c r="F254" s="80" t="s">
        <v>88</v>
      </c>
      <c r="G254" s="61">
        <v>4</v>
      </c>
      <c r="H254" s="29">
        <v>4</v>
      </c>
      <c r="I254" s="30">
        <v>0</v>
      </c>
      <c r="J254" s="31">
        <v>0</v>
      </c>
      <c r="M254" s="12" t="str">
        <f t="shared" si="15"/>
        <v>ok</v>
      </c>
    </row>
    <row r="255" spans="1:13" ht="15.75">
      <c r="A255" s="32">
        <f t="shared" si="12"/>
      </c>
      <c r="B255" s="32">
        <f t="shared" si="13"/>
        <v>11</v>
      </c>
      <c r="C255" s="51">
        <f t="shared" si="14"/>
      </c>
      <c r="D255" s="2" t="s">
        <v>219</v>
      </c>
      <c r="E255" s="73" t="s">
        <v>366</v>
      </c>
      <c r="F255" s="80" t="s">
        <v>88</v>
      </c>
      <c r="G255" s="61">
        <v>4</v>
      </c>
      <c r="H255" s="29">
        <v>1</v>
      </c>
      <c r="I255" s="30">
        <v>1</v>
      </c>
      <c r="J255" s="31">
        <v>2</v>
      </c>
      <c r="M255" s="12" t="str">
        <f t="shared" si="15"/>
        <v>ok</v>
      </c>
    </row>
    <row r="256" spans="1:13" ht="15.75">
      <c r="A256" s="32">
        <f t="shared" si="12"/>
      </c>
      <c r="B256" s="32">
        <f t="shared" si="13"/>
        <v>11</v>
      </c>
      <c r="C256" s="51">
        <f t="shared" si="14"/>
      </c>
      <c r="D256" s="2" t="s">
        <v>95</v>
      </c>
      <c r="E256" s="73" t="s">
        <v>373</v>
      </c>
      <c r="F256" s="80" t="s">
        <v>77</v>
      </c>
      <c r="G256" s="61">
        <v>4</v>
      </c>
      <c r="H256" s="29">
        <v>3</v>
      </c>
      <c r="I256" s="30">
        <v>1</v>
      </c>
      <c r="J256" s="31">
        <v>0</v>
      </c>
      <c r="M256" s="12" t="str">
        <f t="shared" si="15"/>
        <v>ok</v>
      </c>
    </row>
    <row r="257" spans="1:13" ht="15.75">
      <c r="A257" s="32">
        <f t="shared" si="12"/>
      </c>
      <c r="B257" s="32">
        <f t="shared" si="13"/>
        <v>11</v>
      </c>
      <c r="C257" s="51">
        <f t="shared" si="14"/>
      </c>
      <c r="D257" s="2" t="s">
        <v>155</v>
      </c>
      <c r="E257" s="73" t="s">
        <v>388</v>
      </c>
      <c r="F257" s="80" t="s">
        <v>77</v>
      </c>
      <c r="G257" s="61">
        <v>4</v>
      </c>
      <c r="H257" s="29">
        <v>4</v>
      </c>
      <c r="I257" s="30">
        <v>0</v>
      </c>
      <c r="J257" s="31">
        <v>0</v>
      </c>
      <c r="M257" s="12" t="str">
        <f t="shared" si="15"/>
        <v>ok</v>
      </c>
    </row>
    <row r="258" spans="1:13" ht="15.75">
      <c r="A258" s="32">
        <f t="shared" si="12"/>
      </c>
      <c r="B258" s="32">
        <f t="shared" si="13"/>
        <v>11</v>
      </c>
      <c r="C258" s="51">
        <f t="shared" si="14"/>
      </c>
      <c r="D258" s="2" t="s">
        <v>116</v>
      </c>
      <c r="E258" s="73" t="s">
        <v>367</v>
      </c>
      <c r="F258" s="80" t="s">
        <v>88</v>
      </c>
      <c r="G258" s="61">
        <v>4</v>
      </c>
      <c r="H258" s="29">
        <v>3</v>
      </c>
      <c r="I258" s="30">
        <v>1</v>
      </c>
      <c r="J258" s="31">
        <v>0</v>
      </c>
      <c r="M258" s="12" t="str">
        <f t="shared" si="15"/>
        <v>ok</v>
      </c>
    </row>
    <row r="259" spans="1:13" ht="15.75">
      <c r="A259" s="32">
        <f t="shared" si="12"/>
      </c>
      <c r="B259" s="32">
        <f t="shared" si="13"/>
        <v>11</v>
      </c>
      <c r="C259" s="51">
        <f t="shared" si="14"/>
      </c>
      <c r="D259" s="2" t="s">
        <v>296</v>
      </c>
      <c r="E259" s="73" t="s">
        <v>377</v>
      </c>
      <c r="F259" s="80" t="s">
        <v>77</v>
      </c>
      <c r="G259" s="61">
        <v>4</v>
      </c>
      <c r="H259" s="29">
        <v>0</v>
      </c>
      <c r="I259" s="30">
        <v>4</v>
      </c>
      <c r="J259" s="31">
        <v>0</v>
      </c>
      <c r="M259" s="12" t="str">
        <f t="shared" si="15"/>
        <v>ok</v>
      </c>
    </row>
    <row r="260" spans="1:13" ht="15.75">
      <c r="A260" s="32">
        <f t="shared" si="12"/>
      </c>
      <c r="B260" s="32">
        <f t="shared" si="13"/>
        <v>11</v>
      </c>
      <c r="C260" s="51">
        <f t="shared" si="14"/>
      </c>
      <c r="D260" s="2" t="s">
        <v>80</v>
      </c>
      <c r="E260" s="73" t="s">
        <v>377</v>
      </c>
      <c r="F260" s="80" t="s">
        <v>77</v>
      </c>
      <c r="G260" s="61">
        <v>4</v>
      </c>
      <c r="H260" s="29">
        <v>4</v>
      </c>
      <c r="I260" s="30">
        <v>0</v>
      </c>
      <c r="J260" s="31">
        <v>0</v>
      </c>
      <c r="M260" s="12" t="str">
        <f t="shared" si="15"/>
        <v>ok</v>
      </c>
    </row>
    <row r="261" spans="1:13" ht="15.75">
      <c r="A261" s="32">
        <f t="shared" si="12"/>
      </c>
      <c r="B261" s="32">
        <f t="shared" si="13"/>
        <v>11</v>
      </c>
      <c r="C261" s="51">
        <f t="shared" si="14"/>
      </c>
      <c r="D261" s="2" t="s">
        <v>242</v>
      </c>
      <c r="E261" s="73" t="s">
        <v>389</v>
      </c>
      <c r="F261" s="80" t="s">
        <v>77</v>
      </c>
      <c r="G261" s="61">
        <v>4</v>
      </c>
      <c r="H261" s="29">
        <v>4</v>
      </c>
      <c r="I261" s="30">
        <v>0</v>
      </c>
      <c r="J261" s="31">
        <v>0</v>
      </c>
      <c r="M261" s="12" t="str">
        <f t="shared" si="15"/>
        <v>ok</v>
      </c>
    </row>
    <row r="262" spans="1:13" ht="15.75">
      <c r="A262" s="32">
        <f t="shared" si="12"/>
      </c>
      <c r="B262" s="32">
        <f t="shared" si="13"/>
        <v>11</v>
      </c>
      <c r="C262" s="51">
        <f t="shared" si="14"/>
      </c>
      <c r="D262" s="2" t="s">
        <v>119</v>
      </c>
      <c r="E262" s="73" t="s">
        <v>388</v>
      </c>
      <c r="F262" s="80" t="s">
        <v>77</v>
      </c>
      <c r="G262" s="61">
        <v>4</v>
      </c>
      <c r="H262" s="29">
        <v>3</v>
      </c>
      <c r="I262" s="30">
        <v>1</v>
      </c>
      <c r="J262" s="31">
        <v>0</v>
      </c>
      <c r="M262" s="12" t="str">
        <f t="shared" si="15"/>
        <v>ok</v>
      </c>
    </row>
    <row r="263" spans="1:13" ht="15.75">
      <c r="A263" s="32">
        <f t="shared" si="12"/>
      </c>
      <c r="B263" s="32">
        <f t="shared" si="13"/>
        <v>11</v>
      </c>
      <c r="C263" s="51">
        <f t="shared" si="14"/>
      </c>
      <c r="D263" s="2" t="s">
        <v>215</v>
      </c>
      <c r="E263" s="73" t="s">
        <v>367</v>
      </c>
      <c r="F263" s="80" t="s">
        <v>88</v>
      </c>
      <c r="G263" s="61">
        <v>4</v>
      </c>
      <c r="H263" s="29">
        <v>4</v>
      </c>
      <c r="I263" s="30">
        <v>0</v>
      </c>
      <c r="J263" s="31">
        <v>0</v>
      </c>
      <c r="M263" s="12" t="str">
        <f t="shared" si="15"/>
        <v>ok</v>
      </c>
    </row>
    <row r="264" spans="1:13" ht="15.75">
      <c r="A264" s="32">
        <f aca="true" t="shared" si="16" ref="A264:A327">IF(B264="","",IF(B264=1,IF(B263="",1,""),IF(B263=B264,"",IF(B264&gt;B263,IF(D265="","",B264),""))))</f>
      </c>
      <c r="B264" s="32">
        <f aca="true" t="shared" si="17" ref="B264:B327">IF(D264="","",IF(G263="TOTALE",1,IF(G263&gt;G264,B263+1,IF(G263=G264,B263,""))))</f>
        <v>11</v>
      </c>
      <c r="C264" s="51">
        <f aca="true" t="shared" si="18" ref="C264:C327">IF(A264="",IF(A265=1,"Classifica",""),A264&amp;"°")</f>
      </c>
      <c r="D264" s="2" t="s">
        <v>120</v>
      </c>
      <c r="E264" s="73" t="s">
        <v>388</v>
      </c>
      <c r="F264" s="80" t="s">
        <v>77</v>
      </c>
      <c r="G264" s="61">
        <v>4</v>
      </c>
      <c r="H264" s="29">
        <v>3</v>
      </c>
      <c r="I264" s="30">
        <v>1</v>
      </c>
      <c r="J264" s="31">
        <v>0</v>
      </c>
      <c r="M264" s="12" t="str">
        <f aca="true" t="shared" si="19" ref="M264:M327">IF(G264="","",IF(SUM(H264:J264)=G264,"ok","ERRORE"))</f>
        <v>ok</v>
      </c>
    </row>
    <row r="265" spans="1:13" ht="15.75">
      <c r="A265" s="32">
        <f t="shared" si="16"/>
      </c>
      <c r="B265" s="32">
        <f t="shared" si="17"/>
        <v>11</v>
      </c>
      <c r="C265" s="51">
        <f t="shared" si="18"/>
      </c>
      <c r="D265" s="2" t="s">
        <v>180</v>
      </c>
      <c r="E265" s="73" t="s">
        <v>369</v>
      </c>
      <c r="F265" s="80" t="s">
        <v>88</v>
      </c>
      <c r="G265" s="61">
        <v>4</v>
      </c>
      <c r="H265" s="29">
        <v>4</v>
      </c>
      <c r="I265" s="30">
        <v>0</v>
      </c>
      <c r="J265" s="31">
        <v>0</v>
      </c>
      <c r="M265" s="12" t="str">
        <f t="shared" si="19"/>
        <v>ok</v>
      </c>
    </row>
    <row r="266" spans="1:13" ht="15.75">
      <c r="A266" s="32">
        <f t="shared" si="16"/>
        <v>12</v>
      </c>
      <c r="B266" s="32">
        <f t="shared" si="17"/>
        <v>12</v>
      </c>
      <c r="C266" s="51" t="str">
        <f t="shared" si="18"/>
        <v>12°</v>
      </c>
      <c r="D266" s="2" t="s">
        <v>299</v>
      </c>
      <c r="E266" s="73" t="s">
        <v>375</v>
      </c>
      <c r="F266" s="80" t="s">
        <v>77</v>
      </c>
      <c r="G266" s="61">
        <v>3</v>
      </c>
      <c r="H266" s="29">
        <v>1</v>
      </c>
      <c r="I266" s="30">
        <v>2</v>
      </c>
      <c r="J266" s="31">
        <v>0</v>
      </c>
      <c r="M266" s="12" t="str">
        <f t="shared" si="19"/>
        <v>ok</v>
      </c>
    </row>
    <row r="267" spans="1:13" ht="15.75">
      <c r="A267" s="32">
        <f t="shared" si="16"/>
      </c>
      <c r="B267" s="32">
        <f t="shared" si="17"/>
        <v>12</v>
      </c>
      <c r="C267" s="51">
        <f t="shared" si="18"/>
      </c>
      <c r="D267" s="2" t="s">
        <v>121</v>
      </c>
      <c r="E267" s="73" t="s">
        <v>370</v>
      </c>
      <c r="F267" s="80" t="s">
        <v>88</v>
      </c>
      <c r="G267" s="61">
        <v>3</v>
      </c>
      <c r="H267" s="29">
        <v>3</v>
      </c>
      <c r="I267" s="30">
        <v>0</v>
      </c>
      <c r="J267" s="31">
        <v>0</v>
      </c>
      <c r="M267" s="12" t="str">
        <f t="shared" si="19"/>
        <v>ok</v>
      </c>
    </row>
    <row r="268" spans="1:13" ht="15.75">
      <c r="A268" s="32">
        <f t="shared" si="16"/>
      </c>
      <c r="B268" s="32">
        <f t="shared" si="17"/>
        <v>12</v>
      </c>
      <c r="C268" s="51">
        <f t="shared" si="18"/>
      </c>
      <c r="D268" s="2" t="s">
        <v>352</v>
      </c>
      <c r="E268" s="73" t="s">
        <v>371</v>
      </c>
      <c r="F268" s="80" t="s">
        <v>88</v>
      </c>
      <c r="G268" s="61">
        <v>3</v>
      </c>
      <c r="H268" s="29">
        <v>3</v>
      </c>
      <c r="I268" s="30">
        <v>0</v>
      </c>
      <c r="J268" s="31">
        <v>0</v>
      </c>
      <c r="M268" s="12" t="str">
        <f t="shared" si="19"/>
        <v>ok</v>
      </c>
    </row>
    <row r="269" spans="1:13" ht="15.75">
      <c r="A269" s="32">
        <f t="shared" si="16"/>
      </c>
      <c r="B269" s="32">
        <f t="shared" si="17"/>
        <v>12</v>
      </c>
      <c r="C269" s="51">
        <f t="shared" si="18"/>
      </c>
      <c r="D269" s="2" t="s">
        <v>160</v>
      </c>
      <c r="E269" s="73" t="s">
        <v>372</v>
      </c>
      <c r="F269" s="80" t="s">
        <v>77</v>
      </c>
      <c r="G269" s="61">
        <v>3</v>
      </c>
      <c r="H269" s="29">
        <v>1</v>
      </c>
      <c r="I269" s="30">
        <v>2</v>
      </c>
      <c r="J269" s="31">
        <v>0</v>
      </c>
      <c r="M269" s="12" t="str">
        <f t="shared" si="19"/>
        <v>ok</v>
      </c>
    </row>
    <row r="270" spans="1:13" ht="15.75">
      <c r="A270" s="32">
        <f t="shared" si="16"/>
      </c>
      <c r="B270" s="32">
        <f t="shared" si="17"/>
        <v>12</v>
      </c>
      <c r="C270" s="51">
        <f t="shared" si="18"/>
      </c>
      <c r="D270" s="2" t="s">
        <v>98</v>
      </c>
      <c r="E270" s="73" t="s">
        <v>373</v>
      </c>
      <c r="F270" s="80" t="s">
        <v>77</v>
      </c>
      <c r="G270" s="61">
        <v>3</v>
      </c>
      <c r="H270" s="29">
        <v>2</v>
      </c>
      <c r="I270" s="30">
        <v>1</v>
      </c>
      <c r="J270" s="31">
        <v>0</v>
      </c>
      <c r="M270" s="12" t="str">
        <f t="shared" si="19"/>
        <v>ok</v>
      </c>
    </row>
    <row r="271" spans="1:13" ht="15.75">
      <c r="A271" s="32">
        <f t="shared" si="16"/>
      </c>
      <c r="B271" s="32">
        <f t="shared" si="17"/>
        <v>12</v>
      </c>
      <c r="C271" s="51">
        <f t="shared" si="18"/>
      </c>
      <c r="D271" s="2" t="s">
        <v>353</v>
      </c>
      <c r="E271" s="73" t="s">
        <v>373</v>
      </c>
      <c r="F271" s="80" t="s">
        <v>77</v>
      </c>
      <c r="G271" s="61">
        <v>3</v>
      </c>
      <c r="H271" s="29">
        <v>1</v>
      </c>
      <c r="I271" s="30">
        <v>2</v>
      </c>
      <c r="J271" s="31">
        <v>0</v>
      </c>
      <c r="M271" s="12" t="str">
        <f t="shared" si="19"/>
        <v>ok</v>
      </c>
    </row>
    <row r="272" spans="1:13" ht="15.75">
      <c r="A272" s="32">
        <f t="shared" si="16"/>
      </c>
      <c r="B272" s="32">
        <f t="shared" si="17"/>
        <v>12</v>
      </c>
      <c r="C272" s="51">
        <f t="shared" si="18"/>
      </c>
      <c r="D272" s="2" t="s">
        <v>274</v>
      </c>
      <c r="E272" s="73" t="s">
        <v>376</v>
      </c>
      <c r="F272" s="80" t="s">
        <v>77</v>
      </c>
      <c r="G272" s="61">
        <v>3</v>
      </c>
      <c r="H272" s="29">
        <v>2</v>
      </c>
      <c r="I272" s="30">
        <v>0</v>
      </c>
      <c r="J272" s="31">
        <v>1</v>
      </c>
      <c r="M272" s="12" t="str">
        <f t="shared" si="19"/>
        <v>ok</v>
      </c>
    </row>
    <row r="273" spans="1:13" ht="15.75">
      <c r="A273" s="32">
        <f t="shared" si="16"/>
      </c>
      <c r="B273" s="32">
        <f t="shared" si="17"/>
        <v>12</v>
      </c>
      <c r="C273" s="51">
        <f t="shared" si="18"/>
      </c>
      <c r="D273" s="2" t="s">
        <v>243</v>
      </c>
      <c r="E273" s="73" t="s">
        <v>390</v>
      </c>
      <c r="F273" s="80" t="s">
        <v>88</v>
      </c>
      <c r="G273" s="61">
        <v>3</v>
      </c>
      <c r="H273" s="29">
        <v>3</v>
      </c>
      <c r="I273" s="30">
        <v>0</v>
      </c>
      <c r="J273" s="31">
        <v>0</v>
      </c>
      <c r="M273" s="12" t="str">
        <f t="shared" si="19"/>
        <v>ok</v>
      </c>
    </row>
    <row r="274" spans="1:13" ht="15.75">
      <c r="A274" s="32">
        <f t="shared" si="16"/>
      </c>
      <c r="B274" s="32">
        <f t="shared" si="17"/>
        <v>12</v>
      </c>
      <c r="C274" s="51">
        <f t="shared" si="18"/>
      </c>
      <c r="D274" s="2" t="s">
        <v>113</v>
      </c>
      <c r="E274" s="73" t="s">
        <v>390</v>
      </c>
      <c r="F274" s="80" t="s">
        <v>88</v>
      </c>
      <c r="G274" s="61">
        <v>3</v>
      </c>
      <c r="H274" s="29">
        <v>2</v>
      </c>
      <c r="I274" s="30">
        <v>1</v>
      </c>
      <c r="J274" s="31">
        <v>0</v>
      </c>
      <c r="M274" s="12" t="str">
        <f t="shared" si="19"/>
        <v>ok</v>
      </c>
    </row>
    <row r="275" spans="1:13" ht="15.75">
      <c r="A275" s="32">
        <f t="shared" si="16"/>
      </c>
      <c r="B275" s="32">
        <f t="shared" si="17"/>
        <v>12</v>
      </c>
      <c r="C275" s="51">
        <f t="shared" si="18"/>
      </c>
      <c r="D275" s="2" t="s">
        <v>89</v>
      </c>
      <c r="E275" s="73" t="s">
        <v>371</v>
      </c>
      <c r="F275" s="80" t="s">
        <v>88</v>
      </c>
      <c r="G275" s="61">
        <v>3</v>
      </c>
      <c r="H275" s="29">
        <v>0</v>
      </c>
      <c r="I275" s="30">
        <v>0</v>
      </c>
      <c r="J275" s="31">
        <v>3</v>
      </c>
      <c r="M275" s="12" t="str">
        <f t="shared" si="19"/>
        <v>ok</v>
      </c>
    </row>
    <row r="276" spans="1:13" ht="15.75">
      <c r="A276" s="32">
        <f t="shared" si="16"/>
      </c>
      <c r="B276" s="32">
        <f t="shared" si="17"/>
        <v>12</v>
      </c>
      <c r="C276" s="51">
        <f t="shared" si="18"/>
      </c>
      <c r="D276" s="2" t="s">
        <v>163</v>
      </c>
      <c r="E276" s="73" t="s">
        <v>389</v>
      </c>
      <c r="F276" s="80" t="s">
        <v>77</v>
      </c>
      <c r="G276" s="61">
        <v>3</v>
      </c>
      <c r="H276" s="29">
        <v>2</v>
      </c>
      <c r="I276" s="30">
        <v>1</v>
      </c>
      <c r="J276" s="31">
        <v>0</v>
      </c>
      <c r="M276" s="12" t="str">
        <f t="shared" si="19"/>
        <v>ok</v>
      </c>
    </row>
    <row r="277" spans="1:13" ht="15.75">
      <c r="A277" s="32">
        <f t="shared" si="16"/>
      </c>
      <c r="B277" s="32">
        <f t="shared" si="17"/>
        <v>12</v>
      </c>
      <c r="C277" s="51">
        <f t="shared" si="18"/>
      </c>
      <c r="D277" s="2" t="s">
        <v>312</v>
      </c>
      <c r="E277" s="73" t="s">
        <v>376</v>
      </c>
      <c r="F277" s="80" t="s">
        <v>77</v>
      </c>
      <c r="G277" s="61">
        <v>3</v>
      </c>
      <c r="H277" s="29">
        <v>3</v>
      </c>
      <c r="I277" s="30">
        <v>0</v>
      </c>
      <c r="J277" s="31">
        <v>0</v>
      </c>
      <c r="M277" s="12" t="str">
        <f t="shared" si="19"/>
        <v>ok</v>
      </c>
    </row>
    <row r="278" spans="1:13" ht="15.75">
      <c r="A278" s="32">
        <f t="shared" si="16"/>
      </c>
      <c r="B278" s="32">
        <f t="shared" si="17"/>
        <v>12</v>
      </c>
      <c r="C278" s="51">
        <f t="shared" si="18"/>
      </c>
      <c r="D278" s="2" t="s">
        <v>236</v>
      </c>
      <c r="E278" s="73" t="s">
        <v>366</v>
      </c>
      <c r="F278" s="80" t="s">
        <v>88</v>
      </c>
      <c r="G278" s="61">
        <v>3</v>
      </c>
      <c r="H278" s="29">
        <v>3</v>
      </c>
      <c r="I278" s="30">
        <v>0</v>
      </c>
      <c r="J278" s="31">
        <v>0</v>
      </c>
      <c r="M278" s="12" t="str">
        <f t="shared" si="19"/>
        <v>ok</v>
      </c>
    </row>
    <row r="279" spans="1:13" ht="15.75">
      <c r="A279" s="32">
        <f t="shared" si="16"/>
      </c>
      <c r="B279" s="32">
        <f t="shared" si="17"/>
        <v>12</v>
      </c>
      <c r="C279" s="51">
        <f t="shared" si="18"/>
      </c>
      <c r="D279" s="2" t="s">
        <v>161</v>
      </c>
      <c r="E279" s="73" t="s">
        <v>372</v>
      </c>
      <c r="F279" s="80" t="s">
        <v>77</v>
      </c>
      <c r="G279" s="61">
        <v>3</v>
      </c>
      <c r="H279" s="29">
        <v>2</v>
      </c>
      <c r="I279" s="30">
        <v>1</v>
      </c>
      <c r="J279" s="31">
        <v>0</v>
      </c>
      <c r="M279" s="12" t="str">
        <f t="shared" si="19"/>
        <v>ok</v>
      </c>
    </row>
    <row r="280" spans="1:13" ht="15.75">
      <c r="A280" s="32">
        <f t="shared" si="16"/>
      </c>
      <c r="B280" s="32">
        <f t="shared" si="17"/>
        <v>12</v>
      </c>
      <c r="C280" s="51">
        <f t="shared" si="18"/>
      </c>
      <c r="D280" s="2" t="s">
        <v>275</v>
      </c>
      <c r="E280" s="73" t="s">
        <v>377</v>
      </c>
      <c r="F280" s="80" t="s">
        <v>77</v>
      </c>
      <c r="G280" s="61">
        <v>3</v>
      </c>
      <c r="H280" s="29">
        <v>3</v>
      </c>
      <c r="I280" s="30">
        <v>0</v>
      </c>
      <c r="J280" s="31">
        <v>0</v>
      </c>
      <c r="M280" s="12" t="str">
        <f t="shared" si="19"/>
        <v>ok</v>
      </c>
    </row>
    <row r="281" spans="1:13" ht="15.75">
      <c r="A281" s="32">
        <f t="shared" si="16"/>
      </c>
      <c r="B281" s="32">
        <f t="shared" si="17"/>
        <v>12</v>
      </c>
      <c r="C281" s="51">
        <f t="shared" si="18"/>
      </c>
      <c r="D281" s="2" t="s">
        <v>209</v>
      </c>
      <c r="E281" s="73" t="s">
        <v>376</v>
      </c>
      <c r="F281" s="80" t="s">
        <v>77</v>
      </c>
      <c r="G281" s="61">
        <v>3</v>
      </c>
      <c r="H281" s="29">
        <v>3</v>
      </c>
      <c r="I281" s="30">
        <v>0</v>
      </c>
      <c r="J281" s="31">
        <v>0</v>
      </c>
      <c r="M281" s="12" t="str">
        <f t="shared" si="19"/>
        <v>ok</v>
      </c>
    </row>
    <row r="282" spans="1:13" ht="15.75">
      <c r="A282" s="32">
        <f t="shared" si="16"/>
      </c>
      <c r="B282" s="32">
        <f t="shared" si="17"/>
        <v>12</v>
      </c>
      <c r="C282" s="51">
        <f t="shared" si="18"/>
      </c>
      <c r="D282" s="2" t="s">
        <v>210</v>
      </c>
      <c r="E282" s="73" t="s">
        <v>377</v>
      </c>
      <c r="F282" s="80" t="s">
        <v>77</v>
      </c>
      <c r="G282" s="61">
        <v>3</v>
      </c>
      <c r="H282" s="29">
        <v>3</v>
      </c>
      <c r="I282" s="30">
        <v>0</v>
      </c>
      <c r="J282" s="31">
        <v>0</v>
      </c>
      <c r="M282" s="12" t="str">
        <f t="shared" si="19"/>
        <v>ok</v>
      </c>
    </row>
    <row r="283" spans="1:13" ht="15.75">
      <c r="A283" s="32">
        <f t="shared" si="16"/>
      </c>
      <c r="B283" s="32">
        <f t="shared" si="17"/>
        <v>12</v>
      </c>
      <c r="C283" s="51">
        <f t="shared" si="18"/>
      </c>
      <c r="D283" s="2" t="s">
        <v>245</v>
      </c>
      <c r="E283" s="73" t="s">
        <v>365</v>
      </c>
      <c r="F283" s="80" t="s">
        <v>88</v>
      </c>
      <c r="G283" s="61">
        <v>3</v>
      </c>
      <c r="H283" s="29">
        <v>3</v>
      </c>
      <c r="I283" s="30">
        <v>0</v>
      </c>
      <c r="J283" s="31">
        <v>0</v>
      </c>
      <c r="M283" s="12" t="str">
        <f t="shared" si="19"/>
        <v>ok</v>
      </c>
    </row>
    <row r="284" spans="1:13" ht="15.75">
      <c r="A284" s="32">
        <f t="shared" si="16"/>
      </c>
      <c r="B284" s="32">
        <f t="shared" si="17"/>
        <v>12</v>
      </c>
      <c r="C284" s="51">
        <f t="shared" si="18"/>
      </c>
      <c r="D284" s="2" t="s">
        <v>240</v>
      </c>
      <c r="E284" s="73" t="s">
        <v>368</v>
      </c>
      <c r="F284" s="80" t="s">
        <v>88</v>
      </c>
      <c r="G284" s="61">
        <v>3</v>
      </c>
      <c r="H284" s="29">
        <v>2</v>
      </c>
      <c r="I284" s="30">
        <v>1</v>
      </c>
      <c r="J284" s="31">
        <v>0</v>
      </c>
      <c r="M284" s="12" t="str">
        <f t="shared" si="19"/>
        <v>ok</v>
      </c>
    </row>
    <row r="285" spans="1:13" ht="15.75">
      <c r="A285" s="32">
        <f t="shared" si="16"/>
      </c>
      <c r="B285" s="32">
        <f t="shared" si="17"/>
        <v>12</v>
      </c>
      <c r="C285" s="51">
        <f t="shared" si="18"/>
      </c>
      <c r="D285" s="2" t="s">
        <v>124</v>
      </c>
      <c r="E285" s="73" t="s">
        <v>365</v>
      </c>
      <c r="F285" s="80" t="s">
        <v>88</v>
      </c>
      <c r="G285" s="61">
        <v>3</v>
      </c>
      <c r="H285" s="29">
        <v>1</v>
      </c>
      <c r="I285" s="30">
        <v>2</v>
      </c>
      <c r="J285" s="31">
        <v>0</v>
      </c>
      <c r="M285" s="12" t="str">
        <f t="shared" si="19"/>
        <v>ok</v>
      </c>
    </row>
    <row r="286" spans="1:13" ht="15.75">
      <c r="A286" s="32">
        <f t="shared" si="16"/>
        <v>13</v>
      </c>
      <c r="B286" s="32">
        <f t="shared" si="17"/>
        <v>13</v>
      </c>
      <c r="C286" s="51" t="str">
        <f t="shared" si="18"/>
        <v>13°</v>
      </c>
      <c r="D286" s="2" t="s">
        <v>168</v>
      </c>
      <c r="E286" s="73" t="s">
        <v>388</v>
      </c>
      <c r="F286" s="80" t="s">
        <v>77</v>
      </c>
      <c r="G286" s="61">
        <v>2</v>
      </c>
      <c r="H286" s="29">
        <v>2</v>
      </c>
      <c r="I286" s="30">
        <v>0</v>
      </c>
      <c r="J286" s="31">
        <v>0</v>
      </c>
      <c r="M286" s="12" t="str">
        <f t="shared" si="19"/>
        <v>ok</v>
      </c>
    </row>
    <row r="287" spans="1:13" ht="15.75">
      <c r="A287" s="32">
        <f t="shared" si="16"/>
      </c>
      <c r="B287" s="32">
        <f t="shared" si="17"/>
        <v>13</v>
      </c>
      <c r="C287" s="51">
        <f t="shared" si="18"/>
      </c>
      <c r="D287" s="2" t="s">
        <v>171</v>
      </c>
      <c r="E287" s="73" t="s">
        <v>370</v>
      </c>
      <c r="F287" s="80" t="s">
        <v>88</v>
      </c>
      <c r="G287" s="61">
        <v>2</v>
      </c>
      <c r="H287" s="29">
        <v>2</v>
      </c>
      <c r="I287" s="30">
        <v>0</v>
      </c>
      <c r="J287" s="31">
        <v>0</v>
      </c>
      <c r="M287" s="12" t="str">
        <f t="shared" si="19"/>
        <v>ok</v>
      </c>
    </row>
    <row r="288" spans="1:13" ht="15.75">
      <c r="A288" s="32">
        <f t="shared" si="16"/>
      </c>
      <c r="B288" s="32">
        <f t="shared" si="17"/>
        <v>13</v>
      </c>
      <c r="C288" s="51">
        <f t="shared" si="18"/>
      </c>
      <c r="D288" s="2" t="s">
        <v>327</v>
      </c>
      <c r="E288" s="73" t="s">
        <v>390</v>
      </c>
      <c r="F288" s="80" t="s">
        <v>88</v>
      </c>
      <c r="G288" s="61">
        <v>2</v>
      </c>
      <c r="H288" s="29">
        <v>1</v>
      </c>
      <c r="I288" s="30">
        <v>1</v>
      </c>
      <c r="J288" s="31">
        <v>0</v>
      </c>
      <c r="M288" s="12" t="str">
        <f t="shared" si="19"/>
        <v>ok</v>
      </c>
    </row>
    <row r="289" spans="1:13" ht="15.75">
      <c r="A289" s="32">
        <f t="shared" si="16"/>
      </c>
      <c r="B289" s="32">
        <f t="shared" si="17"/>
        <v>13</v>
      </c>
      <c r="C289" s="51">
        <f t="shared" si="18"/>
      </c>
      <c r="D289" s="2" t="s">
        <v>354</v>
      </c>
      <c r="E289" s="73" t="s">
        <v>372</v>
      </c>
      <c r="F289" s="80" t="s">
        <v>77</v>
      </c>
      <c r="G289" s="61">
        <v>2</v>
      </c>
      <c r="H289" s="29">
        <v>0</v>
      </c>
      <c r="I289" s="30">
        <v>2</v>
      </c>
      <c r="J289" s="31">
        <v>0</v>
      </c>
      <c r="M289" s="12" t="str">
        <f t="shared" si="19"/>
        <v>ok</v>
      </c>
    </row>
    <row r="290" spans="1:13" ht="15.75">
      <c r="A290" s="32">
        <f t="shared" si="16"/>
      </c>
      <c r="B290" s="32">
        <f t="shared" si="17"/>
        <v>13</v>
      </c>
      <c r="C290" s="51">
        <f t="shared" si="18"/>
      </c>
      <c r="D290" s="2" t="s">
        <v>297</v>
      </c>
      <c r="E290" s="73" t="s">
        <v>377</v>
      </c>
      <c r="F290" s="80" t="s">
        <v>77</v>
      </c>
      <c r="G290" s="61">
        <v>2</v>
      </c>
      <c r="H290" s="29">
        <v>2</v>
      </c>
      <c r="I290" s="30">
        <v>0</v>
      </c>
      <c r="J290" s="31">
        <v>0</v>
      </c>
      <c r="M290" s="12" t="str">
        <f t="shared" si="19"/>
        <v>ok</v>
      </c>
    </row>
    <row r="291" spans="1:13" ht="15.75">
      <c r="A291" s="32">
        <f t="shared" si="16"/>
      </c>
      <c r="B291" s="32">
        <f t="shared" si="17"/>
        <v>13</v>
      </c>
      <c r="C291" s="51">
        <f t="shared" si="18"/>
      </c>
      <c r="D291" s="2" t="s">
        <v>216</v>
      </c>
      <c r="E291" s="73" t="s">
        <v>367</v>
      </c>
      <c r="F291" s="80" t="s">
        <v>88</v>
      </c>
      <c r="G291" s="61">
        <v>2</v>
      </c>
      <c r="H291" s="29">
        <v>2</v>
      </c>
      <c r="I291" s="30">
        <v>0</v>
      </c>
      <c r="J291" s="31">
        <v>0</v>
      </c>
      <c r="M291" s="12" t="str">
        <f t="shared" si="19"/>
        <v>ok</v>
      </c>
    </row>
    <row r="292" spans="1:13" ht="15.75">
      <c r="A292" s="32">
        <f t="shared" si="16"/>
      </c>
      <c r="B292" s="32">
        <f t="shared" si="17"/>
        <v>13</v>
      </c>
      <c r="C292" s="51">
        <f t="shared" si="18"/>
      </c>
      <c r="D292" s="2" t="s">
        <v>151</v>
      </c>
      <c r="E292" s="73" t="s">
        <v>371</v>
      </c>
      <c r="F292" s="80" t="s">
        <v>88</v>
      </c>
      <c r="G292" s="61">
        <v>2</v>
      </c>
      <c r="H292" s="29">
        <v>2</v>
      </c>
      <c r="I292" s="30">
        <v>0</v>
      </c>
      <c r="J292" s="31">
        <v>0</v>
      </c>
      <c r="M292" s="12" t="str">
        <f t="shared" si="19"/>
        <v>ok</v>
      </c>
    </row>
    <row r="293" spans="1:13" ht="15.75">
      <c r="A293" s="32">
        <f t="shared" si="16"/>
      </c>
      <c r="B293" s="32">
        <f t="shared" si="17"/>
        <v>13</v>
      </c>
      <c r="C293" s="51">
        <f t="shared" si="18"/>
      </c>
      <c r="D293" s="2" t="s">
        <v>263</v>
      </c>
      <c r="E293" s="73" t="s">
        <v>369</v>
      </c>
      <c r="F293" s="80" t="s">
        <v>88</v>
      </c>
      <c r="G293" s="61">
        <v>2</v>
      </c>
      <c r="H293" s="29">
        <v>2</v>
      </c>
      <c r="I293" s="30">
        <v>0</v>
      </c>
      <c r="J293" s="31">
        <v>0</v>
      </c>
      <c r="M293" s="12" t="str">
        <f t="shared" si="19"/>
        <v>ok</v>
      </c>
    </row>
    <row r="294" spans="1:13" ht="15.75">
      <c r="A294" s="32">
        <f t="shared" si="16"/>
      </c>
      <c r="B294" s="32">
        <f t="shared" si="17"/>
        <v>13</v>
      </c>
      <c r="C294" s="51">
        <f t="shared" si="18"/>
      </c>
      <c r="D294" s="2" t="s">
        <v>78</v>
      </c>
      <c r="E294" s="73" t="s">
        <v>376</v>
      </c>
      <c r="F294" s="80" t="s">
        <v>77</v>
      </c>
      <c r="G294" s="61">
        <v>2</v>
      </c>
      <c r="H294" s="29">
        <v>2</v>
      </c>
      <c r="I294" s="30">
        <v>0</v>
      </c>
      <c r="J294" s="31">
        <v>0</v>
      </c>
      <c r="M294" s="12" t="str">
        <f t="shared" si="19"/>
        <v>ok</v>
      </c>
    </row>
    <row r="295" spans="1:13" ht="15.75">
      <c r="A295" s="32">
        <f t="shared" si="16"/>
      </c>
      <c r="B295" s="32">
        <f t="shared" si="17"/>
        <v>13</v>
      </c>
      <c r="C295" s="51">
        <f t="shared" si="18"/>
      </c>
      <c r="D295" s="2" t="s">
        <v>173</v>
      </c>
      <c r="E295" s="73" t="s">
        <v>370</v>
      </c>
      <c r="F295" s="80" t="s">
        <v>88</v>
      </c>
      <c r="G295" s="61">
        <v>2</v>
      </c>
      <c r="H295" s="29">
        <v>2</v>
      </c>
      <c r="I295" s="30">
        <v>0</v>
      </c>
      <c r="J295" s="31">
        <v>0</v>
      </c>
      <c r="M295" s="12" t="str">
        <f t="shared" si="19"/>
        <v>ok</v>
      </c>
    </row>
    <row r="296" spans="1:13" ht="15.75">
      <c r="A296" s="32">
        <f t="shared" si="16"/>
      </c>
      <c r="B296" s="32">
        <f t="shared" si="17"/>
        <v>13</v>
      </c>
      <c r="C296" s="51">
        <f t="shared" si="18"/>
      </c>
      <c r="D296" s="2" t="s">
        <v>318</v>
      </c>
      <c r="E296" s="73" t="s">
        <v>375</v>
      </c>
      <c r="F296" s="80" t="s">
        <v>77</v>
      </c>
      <c r="G296" s="61">
        <v>2</v>
      </c>
      <c r="H296" s="29">
        <v>1</v>
      </c>
      <c r="I296" s="30">
        <v>1</v>
      </c>
      <c r="J296" s="31">
        <v>0</v>
      </c>
      <c r="M296" s="12" t="str">
        <f t="shared" si="19"/>
        <v>ok</v>
      </c>
    </row>
    <row r="297" spans="1:13" ht="15.75">
      <c r="A297" s="32">
        <f t="shared" si="16"/>
      </c>
      <c r="B297" s="32">
        <f t="shared" si="17"/>
        <v>13</v>
      </c>
      <c r="C297" s="51">
        <f t="shared" si="18"/>
      </c>
      <c r="D297" s="2" t="s">
        <v>104</v>
      </c>
      <c r="E297" s="73" t="s">
        <v>389</v>
      </c>
      <c r="F297" s="80" t="s">
        <v>77</v>
      </c>
      <c r="G297" s="61">
        <v>2</v>
      </c>
      <c r="H297" s="29">
        <v>1</v>
      </c>
      <c r="I297" s="30">
        <v>0</v>
      </c>
      <c r="J297" s="31">
        <v>1</v>
      </c>
      <c r="M297" s="12" t="str">
        <f t="shared" si="19"/>
        <v>ok</v>
      </c>
    </row>
    <row r="298" spans="1:13" ht="15.75">
      <c r="A298" s="32">
        <f t="shared" si="16"/>
      </c>
      <c r="B298" s="32">
        <f t="shared" si="17"/>
        <v>13</v>
      </c>
      <c r="C298" s="51">
        <f t="shared" si="18"/>
      </c>
      <c r="D298" s="2" t="s">
        <v>405</v>
      </c>
      <c r="E298" s="73" t="s">
        <v>369</v>
      </c>
      <c r="F298" s="80" t="s">
        <v>88</v>
      </c>
      <c r="G298" s="61">
        <v>2</v>
      </c>
      <c r="H298" s="29">
        <v>2</v>
      </c>
      <c r="I298" s="30">
        <v>0</v>
      </c>
      <c r="J298" s="31">
        <v>0</v>
      </c>
      <c r="M298" s="12" t="str">
        <f t="shared" si="19"/>
        <v>ok</v>
      </c>
    </row>
    <row r="299" spans="1:13" ht="15.75">
      <c r="A299" s="32">
        <f t="shared" si="16"/>
      </c>
      <c r="B299" s="32">
        <f t="shared" si="17"/>
        <v>13</v>
      </c>
      <c r="C299" s="51">
        <f t="shared" si="18"/>
      </c>
      <c r="D299" s="2" t="s">
        <v>79</v>
      </c>
      <c r="E299" s="73" t="s">
        <v>377</v>
      </c>
      <c r="F299" s="80" t="s">
        <v>77</v>
      </c>
      <c r="G299" s="61">
        <v>2</v>
      </c>
      <c r="H299" s="29">
        <v>2</v>
      </c>
      <c r="I299" s="30">
        <v>0</v>
      </c>
      <c r="J299" s="31">
        <v>0</v>
      </c>
      <c r="M299" s="12" t="str">
        <f t="shared" si="19"/>
        <v>ok</v>
      </c>
    </row>
    <row r="300" spans="1:13" ht="15.75">
      <c r="A300" s="32">
        <f t="shared" si="16"/>
      </c>
      <c r="B300" s="32">
        <f t="shared" si="17"/>
        <v>13</v>
      </c>
      <c r="C300" s="51">
        <f t="shared" si="18"/>
      </c>
      <c r="D300" s="2" t="s">
        <v>228</v>
      </c>
      <c r="E300" s="73" t="s">
        <v>388</v>
      </c>
      <c r="F300" s="80" t="s">
        <v>77</v>
      </c>
      <c r="G300" s="61">
        <v>2</v>
      </c>
      <c r="H300" s="29">
        <v>1</v>
      </c>
      <c r="I300" s="30">
        <v>1</v>
      </c>
      <c r="J300" s="31">
        <v>0</v>
      </c>
      <c r="M300" s="12" t="str">
        <f t="shared" si="19"/>
        <v>ok</v>
      </c>
    </row>
    <row r="301" spans="1:13" ht="15.75">
      <c r="A301" s="32">
        <f t="shared" si="16"/>
      </c>
      <c r="B301" s="32">
        <f t="shared" si="17"/>
        <v>13</v>
      </c>
      <c r="C301" s="51">
        <f t="shared" si="18"/>
      </c>
      <c r="D301" s="2" t="s">
        <v>82</v>
      </c>
      <c r="E301" s="73" t="s">
        <v>377</v>
      </c>
      <c r="F301" s="80" t="s">
        <v>77</v>
      </c>
      <c r="G301" s="61">
        <v>2</v>
      </c>
      <c r="H301" s="29">
        <v>2</v>
      </c>
      <c r="I301" s="30">
        <v>0</v>
      </c>
      <c r="J301" s="31">
        <v>0</v>
      </c>
      <c r="M301" s="12" t="str">
        <f t="shared" si="19"/>
        <v>ok</v>
      </c>
    </row>
    <row r="302" spans="1:13" ht="15.75">
      <c r="A302" s="32">
        <f t="shared" si="16"/>
      </c>
      <c r="B302" s="32">
        <f t="shared" si="17"/>
        <v>13</v>
      </c>
      <c r="C302" s="51">
        <f t="shared" si="18"/>
      </c>
      <c r="D302" s="2" t="s">
        <v>100</v>
      </c>
      <c r="E302" s="73" t="s">
        <v>373</v>
      </c>
      <c r="F302" s="80" t="s">
        <v>77</v>
      </c>
      <c r="G302" s="61">
        <v>2</v>
      </c>
      <c r="H302" s="29">
        <v>2</v>
      </c>
      <c r="I302" s="30">
        <v>0</v>
      </c>
      <c r="J302" s="31">
        <v>0</v>
      </c>
      <c r="M302" s="12" t="str">
        <f t="shared" si="19"/>
        <v>ok</v>
      </c>
    </row>
    <row r="303" spans="1:13" ht="15.75">
      <c r="A303" s="32">
        <f t="shared" si="16"/>
      </c>
      <c r="B303" s="32">
        <f t="shared" si="17"/>
        <v>13</v>
      </c>
      <c r="C303" s="51">
        <f t="shared" si="18"/>
      </c>
      <c r="D303" s="2" t="s">
        <v>107</v>
      </c>
      <c r="E303" s="73" t="s">
        <v>390</v>
      </c>
      <c r="F303" s="80" t="s">
        <v>88</v>
      </c>
      <c r="G303" s="61">
        <v>2</v>
      </c>
      <c r="H303" s="29">
        <v>0</v>
      </c>
      <c r="I303" s="30">
        <v>2</v>
      </c>
      <c r="J303" s="31">
        <v>0</v>
      </c>
      <c r="M303" s="12" t="str">
        <f t="shared" si="19"/>
        <v>ok</v>
      </c>
    </row>
    <row r="304" spans="1:13" ht="15.75">
      <c r="A304" s="32">
        <f t="shared" si="16"/>
      </c>
      <c r="B304" s="32">
        <f t="shared" si="17"/>
        <v>13</v>
      </c>
      <c r="C304" s="51">
        <f t="shared" si="18"/>
      </c>
      <c r="D304" s="2" t="s">
        <v>317</v>
      </c>
      <c r="E304" s="73" t="s">
        <v>369</v>
      </c>
      <c r="F304" s="80" t="s">
        <v>88</v>
      </c>
      <c r="G304" s="61">
        <v>2</v>
      </c>
      <c r="H304" s="29">
        <v>2</v>
      </c>
      <c r="I304" s="30">
        <v>0</v>
      </c>
      <c r="J304" s="31">
        <v>0</v>
      </c>
      <c r="M304" s="12" t="str">
        <f t="shared" si="19"/>
        <v>ok</v>
      </c>
    </row>
    <row r="305" spans="1:13" ht="15.75">
      <c r="A305" s="32">
        <f t="shared" si="16"/>
      </c>
      <c r="B305" s="32">
        <f t="shared" si="17"/>
        <v>13</v>
      </c>
      <c r="C305" s="51">
        <f t="shared" si="18"/>
      </c>
      <c r="D305" s="2" t="s">
        <v>158</v>
      </c>
      <c r="E305" s="73" t="s">
        <v>368</v>
      </c>
      <c r="F305" s="80" t="s">
        <v>88</v>
      </c>
      <c r="G305" s="61">
        <v>2</v>
      </c>
      <c r="H305" s="29">
        <v>2</v>
      </c>
      <c r="I305" s="30">
        <v>0</v>
      </c>
      <c r="J305" s="31">
        <v>0</v>
      </c>
      <c r="M305" s="12" t="str">
        <f t="shared" si="19"/>
        <v>ok</v>
      </c>
    </row>
    <row r="306" spans="1:13" ht="15.75">
      <c r="A306" s="32">
        <f t="shared" si="16"/>
      </c>
      <c r="B306" s="32">
        <f t="shared" si="17"/>
        <v>13</v>
      </c>
      <c r="C306" s="51">
        <f t="shared" si="18"/>
      </c>
      <c r="D306" s="2" t="s">
        <v>148</v>
      </c>
      <c r="E306" s="73" t="s">
        <v>376</v>
      </c>
      <c r="F306" s="80" t="s">
        <v>77</v>
      </c>
      <c r="G306" s="61">
        <v>2</v>
      </c>
      <c r="H306" s="29">
        <v>2</v>
      </c>
      <c r="I306" s="30">
        <v>0</v>
      </c>
      <c r="J306" s="31">
        <v>0</v>
      </c>
      <c r="M306" s="12" t="str">
        <f t="shared" si="19"/>
        <v>ok</v>
      </c>
    </row>
    <row r="307" spans="1:13" ht="15.75">
      <c r="A307" s="32">
        <f t="shared" si="16"/>
      </c>
      <c r="B307" s="32">
        <f t="shared" si="17"/>
        <v>13</v>
      </c>
      <c r="C307" s="51">
        <f t="shared" si="18"/>
      </c>
      <c r="D307" s="2" t="s">
        <v>83</v>
      </c>
      <c r="E307" s="73" t="s">
        <v>377</v>
      </c>
      <c r="F307" s="80" t="s">
        <v>77</v>
      </c>
      <c r="G307" s="61">
        <v>2</v>
      </c>
      <c r="H307" s="29">
        <v>0</v>
      </c>
      <c r="I307" s="30">
        <v>2</v>
      </c>
      <c r="J307" s="31">
        <v>0</v>
      </c>
      <c r="M307" s="12" t="str">
        <f t="shared" si="19"/>
        <v>ok</v>
      </c>
    </row>
    <row r="308" spans="1:13" ht="15.75">
      <c r="A308" s="32">
        <f t="shared" si="16"/>
      </c>
      <c r="B308" s="32">
        <f t="shared" si="17"/>
        <v>13</v>
      </c>
      <c r="C308" s="51">
        <f t="shared" si="18"/>
      </c>
      <c r="D308" s="2" t="s">
        <v>85</v>
      </c>
      <c r="E308" s="73" t="s">
        <v>374</v>
      </c>
      <c r="F308" s="80" t="s">
        <v>77</v>
      </c>
      <c r="G308" s="61">
        <v>2</v>
      </c>
      <c r="H308" s="29">
        <v>0</v>
      </c>
      <c r="I308" s="30">
        <v>1</v>
      </c>
      <c r="J308" s="31">
        <v>1</v>
      </c>
      <c r="M308" s="12" t="str">
        <f t="shared" si="19"/>
        <v>ok</v>
      </c>
    </row>
    <row r="309" spans="1:13" ht="15.75">
      <c r="A309" s="32">
        <f t="shared" si="16"/>
      </c>
      <c r="B309" s="32">
        <f t="shared" si="17"/>
        <v>13</v>
      </c>
      <c r="C309" s="51">
        <f t="shared" si="18"/>
      </c>
      <c r="D309" s="2" t="s">
        <v>218</v>
      </c>
      <c r="E309" s="73" t="s">
        <v>367</v>
      </c>
      <c r="F309" s="80" t="s">
        <v>88</v>
      </c>
      <c r="G309" s="61">
        <v>2</v>
      </c>
      <c r="H309" s="29">
        <v>2</v>
      </c>
      <c r="I309" s="30">
        <v>0</v>
      </c>
      <c r="J309" s="31">
        <v>0</v>
      </c>
      <c r="M309" s="12" t="str">
        <f t="shared" si="19"/>
        <v>ok</v>
      </c>
    </row>
    <row r="310" spans="1:13" ht="15.75">
      <c r="A310" s="32">
        <f t="shared" si="16"/>
      </c>
      <c r="B310" s="32">
        <f t="shared" si="17"/>
        <v>13</v>
      </c>
      <c r="C310" s="51">
        <f t="shared" si="18"/>
      </c>
      <c r="D310" s="2" t="s">
        <v>92</v>
      </c>
      <c r="E310" s="73" t="s">
        <v>371</v>
      </c>
      <c r="F310" s="80" t="s">
        <v>88</v>
      </c>
      <c r="G310" s="61">
        <v>2</v>
      </c>
      <c r="H310" s="29">
        <v>1</v>
      </c>
      <c r="I310" s="30">
        <v>1</v>
      </c>
      <c r="J310" s="31">
        <v>0</v>
      </c>
      <c r="M310" s="12" t="str">
        <f t="shared" si="19"/>
        <v>ok</v>
      </c>
    </row>
    <row r="311" spans="1:13" ht="15.75">
      <c r="A311" s="32">
        <f t="shared" si="16"/>
      </c>
      <c r="B311" s="32">
        <f t="shared" si="17"/>
        <v>13</v>
      </c>
      <c r="C311" s="51">
        <f t="shared" si="18"/>
      </c>
      <c r="D311" s="2" t="s">
        <v>179</v>
      </c>
      <c r="E311" s="73" t="s">
        <v>369</v>
      </c>
      <c r="F311" s="80" t="s">
        <v>88</v>
      </c>
      <c r="G311" s="61">
        <v>2</v>
      </c>
      <c r="H311" s="29">
        <v>2</v>
      </c>
      <c r="I311" s="30">
        <v>0</v>
      </c>
      <c r="J311" s="31">
        <v>0</v>
      </c>
      <c r="M311" s="12" t="str">
        <f t="shared" si="19"/>
        <v>ok</v>
      </c>
    </row>
    <row r="312" spans="1:13" ht="15.75">
      <c r="A312" s="32">
        <f t="shared" si="16"/>
      </c>
      <c r="B312" s="32">
        <f t="shared" si="17"/>
        <v>13</v>
      </c>
      <c r="C312" s="51">
        <f t="shared" si="18"/>
      </c>
      <c r="D312" s="2" t="s">
        <v>217</v>
      </c>
      <c r="E312" s="73" t="s">
        <v>367</v>
      </c>
      <c r="F312" s="80" t="s">
        <v>88</v>
      </c>
      <c r="G312" s="61">
        <v>2</v>
      </c>
      <c r="H312" s="29">
        <v>2</v>
      </c>
      <c r="I312" s="30">
        <v>0</v>
      </c>
      <c r="J312" s="31">
        <v>0</v>
      </c>
      <c r="M312" s="12" t="str">
        <f t="shared" si="19"/>
        <v>ok</v>
      </c>
    </row>
    <row r="313" spans="1:13" ht="15.75">
      <c r="A313" s="32">
        <f t="shared" si="16"/>
      </c>
      <c r="B313" s="32">
        <f t="shared" si="17"/>
        <v>13</v>
      </c>
      <c r="C313" s="51">
        <f t="shared" si="18"/>
      </c>
      <c r="D313" s="2" t="s">
        <v>93</v>
      </c>
      <c r="E313" s="73" t="s">
        <v>371</v>
      </c>
      <c r="F313" s="80" t="s">
        <v>88</v>
      </c>
      <c r="G313" s="61">
        <v>2</v>
      </c>
      <c r="H313" s="29">
        <v>0</v>
      </c>
      <c r="I313" s="30">
        <v>1</v>
      </c>
      <c r="J313" s="31">
        <v>1</v>
      </c>
      <c r="M313" s="12" t="str">
        <f t="shared" si="19"/>
        <v>ok</v>
      </c>
    </row>
    <row r="314" spans="1:13" ht="15.75">
      <c r="A314" s="32">
        <f t="shared" si="16"/>
      </c>
      <c r="B314" s="32">
        <f t="shared" si="17"/>
        <v>13</v>
      </c>
      <c r="C314" s="51">
        <f t="shared" si="18"/>
      </c>
      <c r="D314" s="2" t="s">
        <v>213</v>
      </c>
      <c r="E314" s="73" t="s">
        <v>389</v>
      </c>
      <c r="F314" s="80" t="s">
        <v>77</v>
      </c>
      <c r="G314" s="61">
        <v>2</v>
      </c>
      <c r="H314" s="29">
        <v>2</v>
      </c>
      <c r="I314" s="30">
        <v>0</v>
      </c>
      <c r="J314" s="31">
        <v>0</v>
      </c>
      <c r="M314" s="12" t="str">
        <f t="shared" si="19"/>
        <v>ok</v>
      </c>
    </row>
    <row r="315" spans="1:13" ht="15.75">
      <c r="A315" s="32">
        <f t="shared" si="16"/>
      </c>
      <c r="B315" s="32">
        <f t="shared" si="17"/>
        <v>13</v>
      </c>
      <c r="C315" s="51">
        <f t="shared" si="18"/>
      </c>
      <c r="D315" s="2" t="s">
        <v>285</v>
      </c>
      <c r="E315" s="73" t="s">
        <v>371</v>
      </c>
      <c r="F315" s="80" t="s">
        <v>88</v>
      </c>
      <c r="G315" s="61">
        <v>2</v>
      </c>
      <c r="H315" s="29">
        <v>0</v>
      </c>
      <c r="I315" s="30">
        <v>2</v>
      </c>
      <c r="J315" s="31">
        <v>0</v>
      </c>
      <c r="M315" s="12" t="str">
        <f t="shared" si="19"/>
        <v>ok</v>
      </c>
    </row>
    <row r="316" spans="1:13" ht="15.75">
      <c r="A316" s="32">
        <f t="shared" si="16"/>
      </c>
      <c r="B316" s="32">
        <f t="shared" si="17"/>
        <v>13</v>
      </c>
      <c r="C316" s="51">
        <f t="shared" si="18"/>
      </c>
      <c r="D316" s="2" t="s">
        <v>286</v>
      </c>
      <c r="E316" s="73" t="s">
        <v>371</v>
      </c>
      <c r="F316" s="80" t="s">
        <v>88</v>
      </c>
      <c r="G316" s="61">
        <v>2</v>
      </c>
      <c r="H316" s="29">
        <v>2</v>
      </c>
      <c r="I316" s="30">
        <v>0</v>
      </c>
      <c r="J316" s="31">
        <v>0</v>
      </c>
      <c r="M316" s="12" t="str">
        <f t="shared" si="19"/>
        <v>ok</v>
      </c>
    </row>
    <row r="317" spans="1:13" ht="15.75">
      <c r="A317" s="32">
        <f t="shared" si="16"/>
        <v>14</v>
      </c>
      <c r="B317" s="32">
        <f t="shared" si="17"/>
        <v>14</v>
      </c>
      <c r="C317" s="51" t="str">
        <f t="shared" si="18"/>
        <v>14°</v>
      </c>
      <c r="D317" s="2" t="s">
        <v>244</v>
      </c>
      <c r="E317" s="73" t="s">
        <v>388</v>
      </c>
      <c r="F317" s="80" t="s">
        <v>77</v>
      </c>
      <c r="G317" s="61">
        <v>1</v>
      </c>
      <c r="H317" s="29">
        <v>1</v>
      </c>
      <c r="I317" s="30">
        <v>0</v>
      </c>
      <c r="J317" s="31">
        <v>0</v>
      </c>
      <c r="M317" s="12" t="str">
        <f t="shared" si="19"/>
        <v>ok</v>
      </c>
    </row>
    <row r="318" spans="1:13" ht="15.75">
      <c r="A318" s="32">
        <f t="shared" si="16"/>
      </c>
      <c r="B318" s="32">
        <f t="shared" si="17"/>
        <v>14</v>
      </c>
      <c r="C318" s="51">
        <f t="shared" si="18"/>
      </c>
      <c r="D318" s="2" t="s">
        <v>239</v>
      </c>
      <c r="E318" s="73" t="s">
        <v>374</v>
      </c>
      <c r="F318" s="80" t="s">
        <v>77</v>
      </c>
      <c r="G318" s="61">
        <v>1</v>
      </c>
      <c r="H318" s="29">
        <v>1</v>
      </c>
      <c r="I318" s="30">
        <v>0</v>
      </c>
      <c r="J318" s="31">
        <v>0</v>
      </c>
      <c r="M318" s="12" t="str">
        <f t="shared" si="19"/>
        <v>ok</v>
      </c>
    </row>
    <row r="319" spans="1:13" ht="15.75">
      <c r="A319" s="32">
        <f t="shared" si="16"/>
      </c>
      <c r="B319" s="32">
        <f t="shared" si="17"/>
        <v>14</v>
      </c>
      <c r="C319" s="51">
        <f t="shared" si="18"/>
      </c>
      <c r="D319" s="2" t="s">
        <v>356</v>
      </c>
      <c r="E319" s="73" t="s">
        <v>375</v>
      </c>
      <c r="F319" s="80" t="s">
        <v>77</v>
      </c>
      <c r="G319" s="61">
        <v>1</v>
      </c>
      <c r="H319" s="29">
        <v>1</v>
      </c>
      <c r="I319" s="30">
        <v>0</v>
      </c>
      <c r="J319" s="31">
        <v>0</v>
      </c>
      <c r="M319" s="12" t="str">
        <f t="shared" si="19"/>
        <v>ok</v>
      </c>
    </row>
    <row r="320" spans="1:13" ht="15.75">
      <c r="A320" s="32">
        <f t="shared" si="16"/>
      </c>
      <c r="B320" s="32">
        <f t="shared" si="17"/>
        <v>14</v>
      </c>
      <c r="C320" s="51">
        <f t="shared" si="18"/>
      </c>
      <c r="D320" s="2" t="s">
        <v>122</v>
      </c>
      <c r="E320" s="73" t="s">
        <v>370</v>
      </c>
      <c r="F320" s="80" t="s">
        <v>88</v>
      </c>
      <c r="G320" s="61">
        <v>1</v>
      </c>
      <c r="H320" s="29">
        <v>1</v>
      </c>
      <c r="I320" s="30">
        <v>0</v>
      </c>
      <c r="J320" s="31">
        <v>0</v>
      </c>
      <c r="M320" s="12" t="str">
        <f t="shared" si="19"/>
        <v>ok</v>
      </c>
    </row>
    <row r="321" spans="1:13" ht="15.75">
      <c r="A321" s="32">
        <f t="shared" si="16"/>
      </c>
      <c r="B321" s="32">
        <f t="shared" si="17"/>
        <v>14</v>
      </c>
      <c r="C321" s="51">
        <f t="shared" si="18"/>
      </c>
      <c r="D321" s="2" t="s">
        <v>400</v>
      </c>
      <c r="E321" s="73" t="s">
        <v>374</v>
      </c>
      <c r="F321" s="80" t="s">
        <v>77</v>
      </c>
      <c r="G321" s="61">
        <v>1</v>
      </c>
      <c r="H321" s="29">
        <v>0</v>
      </c>
      <c r="I321" s="30">
        <v>1</v>
      </c>
      <c r="J321" s="31">
        <v>0</v>
      </c>
      <c r="M321" s="12" t="str">
        <f t="shared" si="19"/>
        <v>ok</v>
      </c>
    </row>
    <row r="322" spans="1:13" ht="15.75">
      <c r="A322" s="32">
        <f t="shared" si="16"/>
      </c>
      <c r="B322" s="32">
        <f t="shared" si="17"/>
        <v>14</v>
      </c>
      <c r="C322" s="51">
        <f t="shared" si="18"/>
      </c>
      <c r="D322" s="2" t="s">
        <v>172</v>
      </c>
      <c r="E322" s="73" t="s">
        <v>370</v>
      </c>
      <c r="F322" s="80" t="s">
        <v>88</v>
      </c>
      <c r="G322" s="61">
        <v>1</v>
      </c>
      <c r="H322" s="29">
        <v>1</v>
      </c>
      <c r="I322" s="30">
        <v>0</v>
      </c>
      <c r="J322" s="31">
        <v>0</v>
      </c>
      <c r="M322" s="12" t="str">
        <f t="shared" si="19"/>
        <v>ok</v>
      </c>
    </row>
    <row r="323" spans="1:13" ht="15.75">
      <c r="A323" s="32">
        <f t="shared" si="16"/>
      </c>
      <c r="B323" s="32">
        <f t="shared" si="17"/>
        <v>14</v>
      </c>
      <c r="C323" s="51">
        <f t="shared" si="18"/>
      </c>
      <c r="D323" s="2" t="s">
        <v>355</v>
      </c>
      <c r="E323" s="73" t="s">
        <v>389</v>
      </c>
      <c r="F323" s="80" t="s">
        <v>77</v>
      </c>
      <c r="G323" s="61">
        <v>1</v>
      </c>
      <c r="H323" s="29">
        <v>1</v>
      </c>
      <c r="I323" s="30">
        <v>0</v>
      </c>
      <c r="J323" s="31">
        <v>0</v>
      </c>
      <c r="M323" s="12" t="str">
        <f t="shared" si="19"/>
        <v>ok</v>
      </c>
    </row>
    <row r="324" spans="1:13" ht="15.75">
      <c r="A324" s="32">
        <f t="shared" si="16"/>
      </c>
      <c r="B324" s="32">
        <f t="shared" si="17"/>
        <v>14</v>
      </c>
      <c r="C324" s="51">
        <f t="shared" si="18"/>
      </c>
      <c r="D324" s="2" t="s">
        <v>108</v>
      </c>
      <c r="E324" s="73" t="s">
        <v>390</v>
      </c>
      <c r="F324" s="80" t="s">
        <v>88</v>
      </c>
      <c r="G324" s="61">
        <v>1</v>
      </c>
      <c r="H324" s="29">
        <v>0</v>
      </c>
      <c r="I324" s="30">
        <v>1</v>
      </c>
      <c r="J324" s="31">
        <v>0</v>
      </c>
      <c r="M324" s="12" t="str">
        <f t="shared" si="19"/>
        <v>ok</v>
      </c>
    </row>
    <row r="325" spans="1:13" ht="15.75">
      <c r="A325" s="32">
        <f t="shared" si="16"/>
      </c>
      <c r="B325" s="32">
        <f t="shared" si="17"/>
        <v>14</v>
      </c>
      <c r="C325" s="51">
        <f t="shared" si="18"/>
      </c>
      <c r="D325" s="2" t="s">
        <v>393</v>
      </c>
      <c r="E325" s="73" t="s">
        <v>390</v>
      </c>
      <c r="F325" s="80" t="s">
        <v>88</v>
      </c>
      <c r="G325" s="61">
        <v>1</v>
      </c>
      <c r="H325" s="29">
        <v>1</v>
      </c>
      <c r="I325" s="30">
        <v>0</v>
      </c>
      <c r="J325" s="31">
        <v>0</v>
      </c>
      <c r="M325" s="12" t="str">
        <f t="shared" si="19"/>
        <v>ok</v>
      </c>
    </row>
    <row r="326" spans="1:13" ht="15.75">
      <c r="A326" s="32">
        <f t="shared" si="16"/>
      </c>
      <c r="B326" s="32">
        <f t="shared" si="17"/>
        <v>14</v>
      </c>
      <c r="C326" s="51">
        <f t="shared" si="18"/>
      </c>
      <c r="D326" s="2" t="s">
        <v>90</v>
      </c>
      <c r="E326" s="73" t="s">
        <v>371</v>
      </c>
      <c r="F326" s="80" t="s">
        <v>88</v>
      </c>
      <c r="G326" s="61">
        <v>1</v>
      </c>
      <c r="H326" s="29">
        <v>1</v>
      </c>
      <c r="I326" s="30">
        <v>0</v>
      </c>
      <c r="J326" s="31">
        <v>0</v>
      </c>
      <c r="M326" s="12" t="str">
        <f t="shared" si="19"/>
        <v>ok</v>
      </c>
    </row>
    <row r="327" spans="1:13" ht="15.75">
      <c r="A327" s="32">
        <f t="shared" si="16"/>
      </c>
      <c r="B327" s="32">
        <f t="shared" si="17"/>
        <v>14</v>
      </c>
      <c r="C327" s="51">
        <f t="shared" si="18"/>
      </c>
      <c r="D327" s="2" t="s">
        <v>279</v>
      </c>
      <c r="E327" s="73" t="s">
        <v>368</v>
      </c>
      <c r="F327" s="80" t="s">
        <v>88</v>
      </c>
      <c r="G327" s="61">
        <v>1</v>
      </c>
      <c r="H327" s="29">
        <v>1</v>
      </c>
      <c r="I327" s="30">
        <v>0</v>
      </c>
      <c r="J327" s="31">
        <v>0</v>
      </c>
      <c r="M327" s="12" t="str">
        <f t="shared" si="19"/>
        <v>ok</v>
      </c>
    </row>
    <row r="328" spans="1:13" ht="15.75">
      <c r="A328" s="32">
        <f aca="true" t="shared" si="20" ref="A328:A391">IF(B328="","",IF(B328=1,IF(B327="",1,""),IF(B327=B328,"",IF(B328&gt;B327,IF(D329="","",B328),""))))</f>
      </c>
      <c r="B328" s="32">
        <f aca="true" t="shared" si="21" ref="B328:B391">IF(D328="","",IF(G327="TOTALE",1,IF(G327&gt;G328,B327+1,IF(G327=G328,B327,""))))</f>
        <v>14</v>
      </c>
      <c r="C328" s="51">
        <f aca="true" t="shared" si="22" ref="C328:C391">IF(A328="",IF(A329=1,"Classifica",""),A328&amp;"°")</f>
      </c>
      <c r="D328" s="2" t="s">
        <v>99</v>
      </c>
      <c r="E328" s="73" t="s">
        <v>373</v>
      </c>
      <c r="F328" s="80" t="s">
        <v>77</v>
      </c>
      <c r="G328" s="61">
        <v>1</v>
      </c>
      <c r="H328" s="29">
        <v>0</v>
      </c>
      <c r="I328" s="30">
        <v>1</v>
      </c>
      <c r="J328" s="31">
        <v>0</v>
      </c>
      <c r="M328" s="12" t="str">
        <f aca="true" t="shared" si="23" ref="M328:M391">IF(G328="","",IF(SUM(H328:J328)=G328,"ok","ERRORE"))</f>
        <v>ok</v>
      </c>
    </row>
    <row r="329" spans="1:13" ht="15.75">
      <c r="A329" s="32">
        <f t="shared" si="20"/>
      </c>
      <c r="B329" s="32">
        <f t="shared" si="21"/>
        <v>14</v>
      </c>
      <c r="C329" s="51">
        <f t="shared" si="22"/>
      </c>
      <c r="D329" s="2" t="s">
        <v>314</v>
      </c>
      <c r="E329" s="73" t="s">
        <v>374</v>
      </c>
      <c r="F329" s="80" t="s">
        <v>77</v>
      </c>
      <c r="G329" s="61">
        <v>1</v>
      </c>
      <c r="H329" s="29">
        <v>1</v>
      </c>
      <c r="I329" s="30">
        <v>0</v>
      </c>
      <c r="J329" s="31">
        <v>0</v>
      </c>
      <c r="M329" s="12" t="str">
        <f t="shared" si="23"/>
        <v>ok</v>
      </c>
    </row>
    <row r="330" spans="1:13" ht="15.75">
      <c r="A330" s="32">
        <f t="shared" si="20"/>
      </c>
      <c r="B330" s="32">
        <f t="shared" si="21"/>
        <v>14</v>
      </c>
      <c r="C330" s="51">
        <f t="shared" si="22"/>
      </c>
      <c r="D330" s="2" t="s">
        <v>328</v>
      </c>
      <c r="E330" s="73" t="s">
        <v>366</v>
      </c>
      <c r="F330" s="80" t="s">
        <v>88</v>
      </c>
      <c r="G330" s="61">
        <v>1</v>
      </c>
      <c r="H330" s="29">
        <v>1</v>
      </c>
      <c r="I330" s="30">
        <v>0</v>
      </c>
      <c r="J330" s="31">
        <v>0</v>
      </c>
      <c r="M330" s="12" t="str">
        <f t="shared" si="23"/>
        <v>ok</v>
      </c>
    </row>
    <row r="331" spans="1:13" ht="15.75">
      <c r="A331" s="32">
        <f t="shared" si="20"/>
      </c>
      <c r="B331" s="32">
        <f t="shared" si="21"/>
        <v>14</v>
      </c>
      <c r="C331" s="51">
        <f t="shared" si="22"/>
      </c>
      <c r="D331" s="2" t="s">
        <v>333</v>
      </c>
      <c r="E331" s="73" t="s">
        <v>373</v>
      </c>
      <c r="F331" s="80" t="s">
        <v>77</v>
      </c>
      <c r="G331" s="61">
        <v>1</v>
      </c>
      <c r="H331" s="29">
        <v>1</v>
      </c>
      <c r="I331" s="30">
        <v>0</v>
      </c>
      <c r="J331" s="31">
        <v>0</v>
      </c>
      <c r="M331" s="12" t="str">
        <f t="shared" si="23"/>
        <v>ok</v>
      </c>
    </row>
    <row r="332" spans="1:13" ht="15.75">
      <c r="A332" s="32">
        <f t="shared" si="20"/>
      </c>
      <c r="B332" s="32">
        <f t="shared" si="21"/>
        <v>14</v>
      </c>
      <c r="C332" s="51">
        <f t="shared" si="22"/>
      </c>
      <c r="D332" s="2" t="s">
        <v>154</v>
      </c>
      <c r="E332" s="73" t="s">
        <v>388</v>
      </c>
      <c r="F332" s="80" t="s">
        <v>77</v>
      </c>
      <c r="G332" s="61">
        <v>1</v>
      </c>
      <c r="H332" s="29">
        <v>0</v>
      </c>
      <c r="I332" s="30">
        <v>1</v>
      </c>
      <c r="J332" s="31">
        <v>0</v>
      </c>
      <c r="M332" s="12" t="str">
        <f t="shared" si="23"/>
        <v>ok</v>
      </c>
    </row>
    <row r="333" spans="1:13" ht="15.75">
      <c r="A333" s="32">
        <f t="shared" si="20"/>
      </c>
      <c r="B333" s="32">
        <f t="shared" si="21"/>
        <v>14</v>
      </c>
      <c r="C333" s="51">
        <f t="shared" si="22"/>
      </c>
      <c r="D333" s="2" t="s">
        <v>335</v>
      </c>
      <c r="E333" s="73" t="s">
        <v>366</v>
      </c>
      <c r="F333" s="80" t="s">
        <v>88</v>
      </c>
      <c r="G333" s="61">
        <v>1</v>
      </c>
      <c r="H333" s="29">
        <v>1</v>
      </c>
      <c r="I333" s="30">
        <v>0</v>
      </c>
      <c r="J333" s="31">
        <v>0</v>
      </c>
      <c r="M333" s="12" t="str">
        <f t="shared" si="23"/>
        <v>ok</v>
      </c>
    </row>
    <row r="334" spans="1:13" ht="15.75">
      <c r="A334" s="32">
        <f t="shared" si="20"/>
      </c>
      <c r="B334" s="32">
        <f t="shared" si="21"/>
        <v>14</v>
      </c>
      <c r="C334" s="51">
        <f t="shared" si="22"/>
      </c>
      <c r="D334" s="2" t="s">
        <v>220</v>
      </c>
      <c r="E334" s="73" t="s">
        <v>366</v>
      </c>
      <c r="F334" s="80" t="s">
        <v>88</v>
      </c>
      <c r="G334" s="61">
        <v>1</v>
      </c>
      <c r="H334" s="29">
        <v>1</v>
      </c>
      <c r="I334" s="30">
        <v>0</v>
      </c>
      <c r="J334" s="31">
        <v>0</v>
      </c>
      <c r="M334" s="12" t="str">
        <f t="shared" si="23"/>
        <v>ok</v>
      </c>
    </row>
    <row r="335" spans="1:13" ht="15.75">
      <c r="A335" s="32">
        <f t="shared" si="20"/>
      </c>
      <c r="B335" s="32">
        <f t="shared" si="21"/>
        <v>14</v>
      </c>
      <c r="C335" s="51">
        <f t="shared" si="22"/>
      </c>
      <c r="D335" s="2" t="s">
        <v>394</v>
      </c>
      <c r="E335" s="73" t="s">
        <v>388</v>
      </c>
      <c r="F335" s="80" t="s">
        <v>77</v>
      </c>
      <c r="G335" s="61">
        <v>1</v>
      </c>
      <c r="H335" s="29">
        <v>1</v>
      </c>
      <c r="I335" s="30">
        <v>0</v>
      </c>
      <c r="J335" s="31">
        <v>0</v>
      </c>
      <c r="M335" s="12" t="str">
        <f t="shared" si="23"/>
        <v>ok</v>
      </c>
    </row>
    <row r="336" spans="1:13" ht="15.75">
      <c r="A336" s="32">
        <f t="shared" si="20"/>
      </c>
      <c r="B336" s="32">
        <f t="shared" si="21"/>
        <v>14</v>
      </c>
      <c r="C336" s="51">
        <f t="shared" si="22"/>
      </c>
      <c r="D336" s="2" t="s">
        <v>115</v>
      </c>
      <c r="E336" s="73" t="s">
        <v>367</v>
      </c>
      <c r="F336" s="80" t="s">
        <v>88</v>
      </c>
      <c r="G336" s="61">
        <v>1</v>
      </c>
      <c r="H336" s="29">
        <v>1</v>
      </c>
      <c r="I336" s="30">
        <v>0</v>
      </c>
      <c r="J336" s="31">
        <v>0</v>
      </c>
      <c r="M336" s="12" t="str">
        <f t="shared" si="23"/>
        <v>ok</v>
      </c>
    </row>
    <row r="337" spans="1:13" ht="15.75">
      <c r="A337" s="32">
        <f t="shared" si="20"/>
      </c>
      <c r="B337" s="32">
        <f t="shared" si="21"/>
        <v>14</v>
      </c>
      <c r="C337" s="51">
        <f t="shared" si="22"/>
      </c>
      <c r="D337" s="2" t="s">
        <v>128</v>
      </c>
      <c r="E337" s="73" t="s">
        <v>369</v>
      </c>
      <c r="F337" s="80" t="s">
        <v>88</v>
      </c>
      <c r="G337" s="61">
        <v>1</v>
      </c>
      <c r="H337" s="29">
        <v>1</v>
      </c>
      <c r="I337" s="30">
        <v>0</v>
      </c>
      <c r="J337" s="31">
        <v>0</v>
      </c>
      <c r="M337" s="12" t="str">
        <f t="shared" si="23"/>
        <v>ok</v>
      </c>
    </row>
    <row r="338" spans="1:13" ht="15.75">
      <c r="A338" s="32">
        <f t="shared" si="20"/>
      </c>
      <c r="B338" s="32">
        <f t="shared" si="21"/>
        <v>14</v>
      </c>
      <c r="C338" s="51">
        <f t="shared" si="22"/>
      </c>
      <c r="D338" s="2" t="s">
        <v>404</v>
      </c>
      <c r="E338" s="73" t="s">
        <v>366</v>
      </c>
      <c r="F338" s="80" t="s">
        <v>88</v>
      </c>
      <c r="G338" s="61">
        <v>1</v>
      </c>
      <c r="H338" s="29">
        <v>1</v>
      </c>
      <c r="I338" s="30">
        <v>0</v>
      </c>
      <c r="J338" s="31">
        <v>0</v>
      </c>
      <c r="M338" s="12" t="str">
        <f t="shared" si="23"/>
        <v>ok</v>
      </c>
    </row>
    <row r="339" spans="1:13" ht="15.75">
      <c r="A339" s="32">
        <f t="shared" si="20"/>
      </c>
      <c r="B339" s="32">
        <f t="shared" si="21"/>
        <v>14</v>
      </c>
      <c r="C339" s="51">
        <f t="shared" si="22"/>
      </c>
      <c r="D339" s="2" t="s">
        <v>290</v>
      </c>
      <c r="E339" s="73" t="s">
        <v>367</v>
      </c>
      <c r="F339" s="80" t="s">
        <v>88</v>
      </c>
      <c r="G339" s="61">
        <v>1</v>
      </c>
      <c r="H339" s="29">
        <v>0</v>
      </c>
      <c r="I339" s="30">
        <v>0</v>
      </c>
      <c r="J339" s="31">
        <v>1</v>
      </c>
      <c r="M339" s="12" t="str">
        <f t="shared" si="23"/>
        <v>ok</v>
      </c>
    </row>
    <row r="340" spans="1:13" ht="15.75">
      <c r="A340" s="32">
        <f t="shared" si="20"/>
      </c>
      <c r="B340" s="32">
        <f t="shared" si="21"/>
        <v>14</v>
      </c>
      <c r="C340" s="51">
        <f t="shared" si="22"/>
      </c>
      <c r="D340" s="2" t="s">
        <v>298</v>
      </c>
      <c r="E340" s="73" t="s">
        <v>389</v>
      </c>
      <c r="F340" s="80" t="s">
        <v>77</v>
      </c>
      <c r="G340" s="61">
        <v>1</v>
      </c>
      <c r="H340" s="29">
        <v>1</v>
      </c>
      <c r="I340" s="30">
        <v>0</v>
      </c>
      <c r="J340" s="31">
        <v>0</v>
      </c>
      <c r="M340" s="12" t="str">
        <f t="shared" si="23"/>
        <v>ok</v>
      </c>
    </row>
    <row r="341" spans="1:13" ht="15.75">
      <c r="A341" s="32">
        <f t="shared" si="20"/>
      </c>
      <c r="B341" s="32">
        <f t="shared" si="21"/>
        <v>14</v>
      </c>
      <c r="C341" s="51">
        <f t="shared" si="22"/>
      </c>
      <c r="D341" s="2" t="s">
        <v>170</v>
      </c>
      <c r="E341" s="73" t="s">
        <v>388</v>
      </c>
      <c r="F341" s="80" t="s">
        <v>77</v>
      </c>
      <c r="G341" s="61">
        <v>1</v>
      </c>
      <c r="H341" s="29">
        <v>1</v>
      </c>
      <c r="I341" s="30">
        <v>0</v>
      </c>
      <c r="J341" s="31">
        <v>0</v>
      </c>
      <c r="M341" s="12" t="str">
        <f t="shared" si="23"/>
        <v>ok</v>
      </c>
    </row>
    <row r="342" spans="1:13" ht="15.75">
      <c r="A342" s="32">
        <f t="shared" si="20"/>
      </c>
      <c r="B342" s="32">
        <f t="shared" si="21"/>
        <v>14</v>
      </c>
      <c r="C342" s="51">
        <f t="shared" si="22"/>
      </c>
      <c r="D342" s="2" t="s">
        <v>81</v>
      </c>
      <c r="E342" s="73" t="s">
        <v>377</v>
      </c>
      <c r="F342" s="80" t="s">
        <v>77</v>
      </c>
      <c r="G342" s="61">
        <v>1</v>
      </c>
      <c r="H342" s="29">
        <v>1</v>
      </c>
      <c r="I342" s="30">
        <v>0</v>
      </c>
      <c r="J342" s="31">
        <v>0</v>
      </c>
      <c r="M342" s="12" t="str">
        <f t="shared" si="23"/>
        <v>ok</v>
      </c>
    </row>
    <row r="343" spans="1:13" ht="15.75">
      <c r="A343" s="32">
        <f t="shared" si="20"/>
      </c>
      <c r="B343" s="32">
        <f t="shared" si="21"/>
        <v>14</v>
      </c>
      <c r="C343" s="51">
        <f t="shared" si="22"/>
      </c>
      <c r="D343" s="2" t="s">
        <v>234</v>
      </c>
      <c r="E343" s="73" t="s">
        <v>373</v>
      </c>
      <c r="F343" s="80" t="s">
        <v>77</v>
      </c>
      <c r="G343" s="61">
        <v>1</v>
      </c>
      <c r="H343" s="29">
        <v>1</v>
      </c>
      <c r="I343" s="30">
        <v>0</v>
      </c>
      <c r="J343" s="31">
        <v>0</v>
      </c>
      <c r="M343" s="12" t="str">
        <f t="shared" si="23"/>
        <v>ok</v>
      </c>
    </row>
    <row r="344" spans="1:13" ht="15.75">
      <c r="A344" s="32">
        <f t="shared" si="20"/>
      </c>
      <c r="B344" s="32">
        <f t="shared" si="21"/>
        <v>14</v>
      </c>
      <c r="C344" s="51">
        <f t="shared" si="22"/>
      </c>
      <c r="D344" s="2" t="s">
        <v>152</v>
      </c>
      <c r="E344" s="73" t="s">
        <v>373</v>
      </c>
      <c r="F344" s="80" t="s">
        <v>77</v>
      </c>
      <c r="G344" s="61">
        <v>1</v>
      </c>
      <c r="H344" s="29">
        <v>0</v>
      </c>
      <c r="I344" s="30">
        <v>0</v>
      </c>
      <c r="J344" s="31">
        <v>1</v>
      </c>
      <c r="M344" s="12" t="str">
        <f t="shared" si="23"/>
        <v>ok</v>
      </c>
    </row>
    <row r="345" spans="1:13" ht="15.75">
      <c r="A345" s="32">
        <f t="shared" si="20"/>
      </c>
      <c r="B345" s="32">
        <f t="shared" si="21"/>
        <v>14</v>
      </c>
      <c r="C345" s="51">
        <f t="shared" si="22"/>
      </c>
      <c r="D345" s="2" t="s">
        <v>178</v>
      </c>
      <c r="E345" s="73" t="s">
        <v>365</v>
      </c>
      <c r="F345" s="80" t="s">
        <v>88</v>
      </c>
      <c r="G345" s="61">
        <v>1</v>
      </c>
      <c r="H345" s="29">
        <v>1</v>
      </c>
      <c r="I345" s="30">
        <v>0</v>
      </c>
      <c r="J345" s="31">
        <v>0</v>
      </c>
      <c r="M345" s="12" t="str">
        <f t="shared" si="23"/>
        <v>ok</v>
      </c>
    </row>
    <row r="346" spans="1:13" ht="15.75">
      <c r="A346" s="32">
        <f t="shared" si="20"/>
      </c>
      <c r="B346" s="32">
        <f t="shared" si="21"/>
        <v>14</v>
      </c>
      <c r="C346" s="51">
        <f t="shared" si="22"/>
      </c>
      <c r="D346" s="2" t="s">
        <v>329</v>
      </c>
      <c r="E346" s="73" t="s">
        <v>369</v>
      </c>
      <c r="F346" s="80" t="s">
        <v>88</v>
      </c>
      <c r="G346" s="61">
        <v>1</v>
      </c>
      <c r="H346" s="29">
        <v>1</v>
      </c>
      <c r="I346" s="30">
        <v>0</v>
      </c>
      <c r="J346" s="31">
        <v>0</v>
      </c>
      <c r="M346" s="12" t="str">
        <f t="shared" si="23"/>
        <v>ok</v>
      </c>
    </row>
    <row r="347" spans="1:13" ht="15.75">
      <c r="A347" s="32">
        <f t="shared" si="20"/>
      </c>
      <c r="B347" s="32">
        <f t="shared" si="21"/>
        <v>14</v>
      </c>
      <c r="C347" s="51">
        <f t="shared" si="22"/>
      </c>
      <c r="D347" s="2" t="s">
        <v>402</v>
      </c>
      <c r="E347" s="73" t="s">
        <v>372</v>
      </c>
      <c r="F347" s="80" t="s">
        <v>77</v>
      </c>
      <c r="G347" s="61">
        <v>1</v>
      </c>
      <c r="H347" s="29">
        <v>1</v>
      </c>
      <c r="I347" s="30">
        <v>0</v>
      </c>
      <c r="J347" s="31">
        <v>0</v>
      </c>
      <c r="M347" s="12" t="str">
        <f t="shared" si="23"/>
        <v>ok</v>
      </c>
    </row>
    <row r="348" spans="1:13" ht="15.75">
      <c r="A348" s="32">
        <f t="shared" si="20"/>
      </c>
      <c r="B348" s="32">
        <f t="shared" si="21"/>
        <v>14</v>
      </c>
      <c r="C348" s="51">
        <f t="shared" si="22"/>
      </c>
      <c r="D348" s="2" t="s">
        <v>291</v>
      </c>
      <c r="E348" s="73" t="s">
        <v>367</v>
      </c>
      <c r="F348" s="80" t="s">
        <v>88</v>
      </c>
      <c r="G348" s="61">
        <v>1</v>
      </c>
      <c r="H348" s="29">
        <v>1</v>
      </c>
      <c r="I348" s="30">
        <v>0</v>
      </c>
      <c r="J348" s="31">
        <v>0</v>
      </c>
      <c r="M348" s="12" t="str">
        <f t="shared" si="23"/>
        <v>ok</v>
      </c>
    </row>
    <row r="349" spans="1:13" ht="15.75">
      <c r="A349" s="32">
        <f t="shared" si="20"/>
      </c>
      <c r="B349" s="32">
        <f t="shared" si="21"/>
        <v>14</v>
      </c>
      <c r="C349" s="51">
        <f t="shared" si="22"/>
      </c>
      <c r="D349" s="2" t="s">
        <v>91</v>
      </c>
      <c r="E349" s="73" t="s">
        <v>371</v>
      </c>
      <c r="F349" s="80" t="s">
        <v>88</v>
      </c>
      <c r="G349" s="61">
        <v>1</v>
      </c>
      <c r="H349" s="29">
        <v>0</v>
      </c>
      <c r="I349" s="30">
        <v>1</v>
      </c>
      <c r="J349" s="31">
        <v>0</v>
      </c>
      <c r="M349" s="12" t="str">
        <f t="shared" si="23"/>
        <v>ok</v>
      </c>
    </row>
    <row r="350" spans="1:13" ht="15.75">
      <c r="A350" s="32">
        <f t="shared" si="20"/>
      </c>
      <c r="B350" s="32">
        <f t="shared" si="21"/>
        <v>14</v>
      </c>
      <c r="C350" s="51">
        <f t="shared" si="22"/>
      </c>
      <c r="D350" s="2" t="s">
        <v>106</v>
      </c>
      <c r="E350" s="73" t="s">
        <v>375</v>
      </c>
      <c r="F350" s="80" t="s">
        <v>77</v>
      </c>
      <c r="G350" s="61">
        <v>1</v>
      </c>
      <c r="H350" s="29">
        <v>1</v>
      </c>
      <c r="I350" s="30">
        <v>0</v>
      </c>
      <c r="J350" s="31">
        <v>0</v>
      </c>
      <c r="M350" s="12" t="str">
        <f t="shared" si="23"/>
        <v>ok</v>
      </c>
    </row>
    <row r="351" spans="1:13" ht="15.75">
      <c r="A351" s="32">
        <f t="shared" si="20"/>
      </c>
      <c r="B351" s="32">
        <f t="shared" si="21"/>
        <v>14</v>
      </c>
      <c r="C351" s="51">
        <f t="shared" si="22"/>
      </c>
      <c r="D351" s="2" t="s">
        <v>392</v>
      </c>
      <c r="E351" s="73" t="s">
        <v>375</v>
      </c>
      <c r="F351" s="80" t="s">
        <v>77</v>
      </c>
      <c r="G351" s="61">
        <v>1</v>
      </c>
      <c r="H351" s="29">
        <v>1</v>
      </c>
      <c r="I351" s="30">
        <v>0</v>
      </c>
      <c r="J351" s="31">
        <v>0</v>
      </c>
      <c r="M351" s="12" t="str">
        <f t="shared" si="23"/>
        <v>ok</v>
      </c>
    </row>
    <row r="352" spans="1:13" ht="15.75">
      <c r="A352" s="32">
        <f t="shared" si="20"/>
      </c>
      <c r="B352" s="32">
        <f t="shared" si="21"/>
        <v>14</v>
      </c>
      <c r="C352" s="51">
        <f t="shared" si="22"/>
      </c>
      <c r="D352" s="2" t="s">
        <v>282</v>
      </c>
      <c r="E352" s="73" t="s">
        <v>371</v>
      </c>
      <c r="F352" s="80" t="s">
        <v>88</v>
      </c>
      <c r="G352" s="61">
        <v>1</v>
      </c>
      <c r="H352" s="29">
        <v>1</v>
      </c>
      <c r="I352" s="30">
        <v>0</v>
      </c>
      <c r="J352" s="31">
        <v>0</v>
      </c>
      <c r="M352" s="12" t="str">
        <f t="shared" si="23"/>
        <v>ok</v>
      </c>
    </row>
    <row r="353" spans="1:13" ht="15.75">
      <c r="A353" s="32">
        <f t="shared" si="20"/>
      </c>
      <c r="B353" s="32">
        <f t="shared" si="21"/>
        <v>14</v>
      </c>
      <c r="C353" s="51">
        <f t="shared" si="22"/>
      </c>
      <c r="D353" s="2" t="s">
        <v>283</v>
      </c>
      <c r="E353" s="73" t="s">
        <v>371</v>
      </c>
      <c r="F353" s="80" t="s">
        <v>88</v>
      </c>
      <c r="G353" s="61">
        <v>1</v>
      </c>
      <c r="H353" s="29">
        <v>1</v>
      </c>
      <c r="I353" s="30">
        <v>0</v>
      </c>
      <c r="J353" s="31">
        <v>0</v>
      </c>
      <c r="M353" s="12" t="str">
        <f t="shared" si="23"/>
        <v>ok</v>
      </c>
    </row>
    <row r="354" spans="1:13" ht="15.75">
      <c r="A354" s="32">
        <f t="shared" si="20"/>
      </c>
      <c r="B354" s="32">
        <f t="shared" si="21"/>
        <v>14</v>
      </c>
      <c r="C354" s="51">
        <f t="shared" si="22"/>
      </c>
      <c r="D354" s="2" t="s">
        <v>403</v>
      </c>
      <c r="E354" s="73" t="s">
        <v>388</v>
      </c>
      <c r="F354" s="80" t="s">
        <v>77</v>
      </c>
      <c r="G354" s="61">
        <v>1</v>
      </c>
      <c r="H354" s="29">
        <v>1</v>
      </c>
      <c r="I354" s="30">
        <v>0</v>
      </c>
      <c r="J354" s="31">
        <v>0</v>
      </c>
      <c r="M354" s="12" t="str">
        <f t="shared" si="23"/>
        <v>ok</v>
      </c>
    </row>
    <row r="355" spans="1:13" ht="15.75">
      <c r="A355" s="32">
        <f t="shared" si="20"/>
      </c>
      <c r="B355" s="32">
        <f t="shared" si="21"/>
        <v>14</v>
      </c>
      <c r="C355" s="51">
        <f t="shared" si="22"/>
      </c>
      <c r="D355" s="2" t="s">
        <v>315</v>
      </c>
      <c r="E355" s="73" t="s">
        <v>371</v>
      </c>
      <c r="F355" s="80" t="s">
        <v>88</v>
      </c>
      <c r="G355" s="61">
        <v>1</v>
      </c>
      <c r="H355" s="29">
        <v>1</v>
      </c>
      <c r="I355" s="30">
        <v>0</v>
      </c>
      <c r="J355" s="31">
        <v>0</v>
      </c>
      <c r="M355" s="12" t="str">
        <f t="shared" si="23"/>
        <v>ok</v>
      </c>
    </row>
    <row r="356" spans="1:13" ht="15.75">
      <c r="A356" s="32">
        <f t="shared" si="20"/>
      </c>
      <c r="B356" s="32">
        <f t="shared" si="21"/>
        <v>14</v>
      </c>
      <c r="C356" s="51">
        <f t="shared" si="22"/>
      </c>
      <c r="D356" s="2" t="s">
        <v>281</v>
      </c>
      <c r="E356" s="73" t="s">
        <v>368</v>
      </c>
      <c r="F356" s="80" t="s">
        <v>88</v>
      </c>
      <c r="G356" s="61">
        <v>1</v>
      </c>
      <c r="H356" s="29">
        <v>1</v>
      </c>
      <c r="I356" s="30">
        <v>0</v>
      </c>
      <c r="J356" s="31">
        <v>0</v>
      </c>
      <c r="M356" s="12" t="str">
        <f t="shared" si="23"/>
        <v>ok</v>
      </c>
    </row>
    <row r="357" spans="1:13" ht="15.75">
      <c r="A357" s="32">
        <f t="shared" si="20"/>
      </c>
      <c r="B357" s="32">
        <f t="shared" si="21"/>
        <v>14</v>
      </c>
      <c r="C357" s="51">
        <f t="shared" si="22"/>
      </c>
      <c r="D357" s="2" t="s">
        <v>284</v>
      </c>
      <c r="E357" s="73" t="s">
        <v>371</v>
      </c>
      <c r="F357" s="80" t="s">
        <v>88</v>
      </c>
      <c r="G357" s="61">
        <v>1</v>
      </c>
      <c r="H357" s="29">
        <v>0</v>
      </c>
      <c r="I357" s="30">
        <v>1</v>
      </c>
      <c r="J357" s="31">
        <v>0</v>
      </c>
      <c r="M357" s="12" t="str">
        <f t="shared" si="23"/>
        <v>ok</v>
      </c>
    </row>
    <row r="358" spans="1:13" ht="15.75">
      <c r="A358" s="32">
        <f t="shared" si="20"/>
      </c>
      <c r="B358" s="32">
        <f t="shared" si="21"/>
        <v>14</v>
      </c>
      <c r="C358" s="51">
        <f t="shared" si="22"/>
      </c>
      <c r="D358" s="2" t="s">
        <v>214</v>
      </c>
      <c r="E358" s="73" t="s">
        <v>390</v>
      </c>
      <c r="F358" s="80" t="s">
        <v>88</v>
      </c>
      <c r="G358" s="61">
        <v>1</v>
      </c>
      <c r="H358" s="29">
        <v>1</v>
      </c>
      <c r="I358" s="30">
        <v>0</v>
      </c>
      <c r="J358" s="31">
        <v>0</v>
      </c>
      <c r="M358" s="12" t="str">
        <f t="shared" si="23"/>
        <v>ok</v>
      </c>
    </row>
    <row r="359" spans="1:13" ht="15.75">
      <c r="A359" s="32">
        <f t="shared" si="20"/>
      </c>
      <c r="B359" s="32">
        <f t="shared" si="21"/>
        <v>14</v>
      </c>
      <c r="C359" s="51">
        <f t="shared" si="22"/>
      </c>
      <c r="D359" s="2" t="s">
        <v>287</v>
      </c>
      <c r="E359" s="73" t="s">
        <v>373</v>
      </c>
      <c r="F359" s="80" t="s">
        <v>77</v>
      </c>
      <c r="G359" s="61">
        <v>1</v>
      </c>
      <c r="H359" s="29">
        <v>1</v>
      </c>
      <c r="I359" s="30">
        <v>0</v>
      </c>
      <c r="J359" s="31">
        <v>0</v>
      </c>
      <c r="M359" s="12" t="str">
        <f t="shared" si="23"/>
        <v>ok</v>
      </c>
    </row>
    <row r="360" spans="1:13" ht="15.75">
      <c r="A360" s="32">
        <f t="shared" si="20"/>
      </c>
      <c r="B360" s="32">
        <f t="shared" si="21"/>
        <v>14</v>
      </c>
      <c r="C360" s="51">
        <f t="shared" si="22"/>
      </c>
      <c r="D360" s="2" t="s">
        <v>109</v>
      </c>
      <c r="E360" s="73" t="s">
        <v>390</v>
      </c>
      <c r="F360" s="80" t="s">
        <v>88</v>
      </c>
      <c r="G360" s="61">
        <v>1</v>
      </c>
      <c r="H360" s="29">
        <v>0</v>
      </c>
      <c r="I360" s="30">
        <v>1</v>
      </c>
      <c r="J360" s="31">
        <v>0</v>
      </c>
      <c r="M360" s="12" t="str">
        <f t="shared" si="23"/>
        <v>ok</v>
      </c>
    </row>
    <row r="361" spans="1:13" ht="15.75">
      <c r="A361" s="32">
        <f t="shared" si="20"/>
      </c>
      <c r="B361" s="32">
        <f t="shared" si="21"/>
        <v>14</v>
      </c>
      <c r="C361" s="51">
        <f t="shared" si="22"/>
      </c>
      <c r="D361" s="2" t="s">
        <v>84</v>
      </c>
      <c r="E361" s="73" t="s">
        <v>374</v>
      </c>
      <c r="F361" s="80" t="s">
        <v>77</v>
      </c>
      <c r="G361" s="61">
        <v>1</v>
      </c>
      <c r="H361" s="29">
        <v>1</v>
      </c>
      <c r="I361" s="30">
        <v>0</v>
      </c>
      <c r="J361" s="31">
        <v>0</v>
      </c>
      <c r="M361" s="12" t="str">
        <f t="shared" si="23"/>
        <v>ok</v>
      </c>
    </row>
    <row r="362" spans="1:13" ht="15.75">
      <c r="A362" s="32">
        <f t="shared" si="20"/>
      </c>
      <c r="B362" s="32">
        <f t="shared" si="21"/>
        <v>14</v>
      </c>
      <c r="C362" s="51">
        <f t="shared" si="22"/>
      </c>
      <c r="D362" s="2" t="s">
        <v>103</v>
      </c>
      <c r="E362" s="73" t="s">
        <v>372</v>
      </c>
      <c r="F362" s="80" t="s">
        <v>77</v>
      </c>
      <c r="G362" s="61">
        <v>1</v>
      </c>
      <c r="H362" s="29">
        <v>1</v>
      </c>
      <c r="I362" s="30">
        <v>0</v>
      </c>
      <c r="J362" s="31">
        <v>0</v>
      </c>
      <c r="M362" s="12" t="str">
        <f t="shared" si="23"/>
        <v>ok</v>
      </c>
    </row>
    <row r="363" spans="1:13" ht="15.75">
      <c r="A363" s="32">
        <f t="shared" si="20"/>
      </c>
      <c r="B363" s="32">
        <f t="shared" si="21"/>
        <v>14</v>
      </c>
      <c r="C363" s="51">
        <f t="shared" si="22"/>
      </c>
      <c r="D363" s="2" t="s">
        <v>289</v>
      </c>
      <c r="E363" s="73" t="s">
        <v>372</v>
      </c>
      <c r="F363" s="80" t="s">
        <v>77</v>
      </c>
      <c r="G363" s="61">
        <v>1</v>
      </c>
      <c r="H363" s="29">
        <v>0</v>
      </c>
      <c r="I363" s="30">
        <v>1</v>
      </c>
      <c r="J363" s="31">
        <v>0</v>
      </c>
      <c r="M363" s="12" t="str">
        <f t="shared" si="23"/>
        <v>ok</v>
      </c>
    </row>
    <row r="364" spans="1:13" ht="15.75">
      <c r="A364" s="32">
        <f t="shared" si="20"/>
      </c>
      <c r="B364" s="32">
        <f t="shared" si="21"/>
        <v>14</v>
      </c>
      <c r="C364" s="51">
        <f t="shared" si="22"/>
      </c>
      <c r="D364" s="2" t="s">
        <v>401</v>
      </c>
      <c r="E364" s="73" t="s">
        <v>371</v>
      </c>
      <c r="F364" s="80" t="s">
        <v>88</v>
      </c>
      <c r="G364" s="61">
        <v>1</v>
      </c>
      <c r="H364" s="29">
        <v>1</v>
      </c>
      <c r="I364" s="30">
        <v>0</v>
      </c>
      <c r="J364" s="31">
        <v>0</v>
      </c>
      <c r="M364" s="12" t="str">
        <f t="shared" si="23"/>
        <v>ok</v>
      </c>
    </row>
    <row r="365" spans="1:13" ht="15.75">
      <c r="A365" s="32">
        <f t="shared" si="20"/>
      </c>
      <c r="B365" s="32">
        <f t="shared" si="21"/>
        <v>14</v>
      </c>
      <c r="C365" s="51">
        <f t="shared" si="22"/>
      </c>
      <c r="D365" s="2" t="s">
        <v>276</v>
      </c>
      <c r="E365" s="73" t="s">
        <v>377</v>
      </c>
      <c r="F365" s="80" t="s">
        <v>77</v>
      </c>
      <c r="G365" s="61">
        <v>1</v>
      </c>
      <c r="H365" s="29">
        <v>1</v>
      </c>
      <c r="I365" s="30">
        <v>0</v>
      </c>
      <c r="J365" s="31">
        <v>0</v>
      </c>
      <c r="M365" s="12" t="str">
        <f t="shared" si="23"/>
        <v>ok</v>
      </c>
    </row>
    <row r="366" spans="1:13" ht="15.75">
      <c r="A366" s="32">
        <f t="shared" si="20"/>
      </c>
      <c r="B366" s="32">
        <f t="shared" si="21"/>
        <v>14</v>
      </c>
      <c r="C366" s="51">
        <f t="shared" si="22"/>
      </c>
      <c r="D366" s="2" t="s">
        <v>316</v>
      </c>
      <c r="E366" s="73" t="s">
        <v>372</v>
      </c>
      <c r="F366" s="80" t="s">
        <v>77</v>
      </c>
      <c r="G366" s="61">
        <v>1</v>
      </c>
      <c r="H366" s="29">
        <v>1</v>
      </c>
      <c r="I366" s="30">
        <v>0</v>
      </c>
      <c r="J366" s="31">
        <v>0</v>
      </c>
      <c r="M366" s="12" t="str">
        <f t="shared" si="23"/>
        <v>ok</v>
      </c>
    </row>
    <row r="367" spans="1:13" ht="15.75">
      <c r="A367" s="32">
        <f t="shared" si="20"/>
      </c>
      <c r="B367" s="32">
        <f t="shared" si="21"/>
        <v>14</v>
      </c>
      <c r="C367" s="51">
        <f t="shared" si="22"/>
      </c>
      <c r="D367" s="2" t="s">
        <v>277</v>
      </c>
      <c r="E367" s="73" t="s">
        <v>377</v>
      </c>
      <c r="F367" s="80" t="s">
        <v>77</v>
      </c>
      <c r="G367" s="61">
        <v>1</v>
      </c>
      <c r="H367" s="29">
        <v>1</v>
      </c>
      <c r="I367" s="30">
        <v>0</v>
      </c>
      <c r="J367" s="31">
        <v>0</v>
      </c>
      <c r="M367" s="12" t="str">
        <f t="shared" si="23"/>
        <v>ok</v>
      </c>
    </row>
    <row r="368" spans="1:13" ht="15.75">
      <c r="A368" s="32">
        <f t="shared" si="20"/>
      </c>
      <c r="B368" s="32">
        <f t="shared" si="21"/>
        <v>14</v>
      </c>
      <c r="C368" s="51">
        <f t="shared" si="22"/>
      </c>
      <c r="D368" s="2" t="s">
        <v>313</v>
      </c>
      <c r="E368" s="73" t="s">
        <v>377</v>
      </c>
      <c r="F368" s="80" t="s">
        <v>77</v>
      </c>
      <c r="G368" s="61">
        <v>1</v>
      </c>
      <c r="H368" s="29">
        <v>0</v>
      </c>
      <c r="I368" s="30">
        <v>1</v>
      </c>
      <c r="J368" s="31">
        <v>0</v>
      </c>
      <c r="M368" s="12" t="str">
        <f t="shared" si="23"/>
        <v>ok</v>
      </c>
    </row>
    <row r="369" spans="1:13" ht="15.75">
      <c r="A369" s="32">
        <f t="shared" si="20"/>
      </c>
      <c r="B369" s="32">
        <f t="shared" si="21"/>
        <v>14</v>
      </c>
      <c r="C369" s="51">
        <f t="shared" si="22"/>
      </c>
      <c r="D369" s="2" t="s">
        <v>174</v>
      </c>
      <c r="E369" s="73" t="s">
        <v>370</v>
      </c>
      <c r="F369" s="80" t="s">
        <v>88</v>
      </c>
      <c r="G369" s="61">
        <v>1</v>
      </c>
      <c r="H369" s="29">
        <v>1</v>
      </c>
      <c r="I369" s="30">
        <v>0</v>
      </c>
      <c r="J369" s="31">
        <v>0</v>
      </c>
      <c r="M369" s="12" t="str">
        <f t="shared" si="23"/>
        <v>ok</v>
      </c>
    </row>
    <row r="370" spans="1:13" ht="15.75">
      <c r="A370" s="32">
        <f t="shared" si="20"/>
      </c>
      <c r="B370" s="32">
        <f t="shared" si="21"/>
        <v>14</v>
      </c>
      <c r="C370" s="51">
        <f t="shared" si="22"/>
      </c>
      <c r="D370" s="2" t="s">
        <v>97</v>
      </c>
      <c r="E370" s="73" t="s">
        <v>373</v>
      </c>
      <c r="F370" s="80" t="s">
        <v>77</v>
      </c>
      <c r="G370" s="61">
        <v>1</v>
      </c>
      <c r="H370" s="29">
        <v>1</v>
      </c>
      <c r="I370" s="30">
        <v>0</v>
      </c>
      <c r="J370" s="31">
        <v>0</v>
      </c>
      <c r="M370" s="12" t="str">
        <f t="shared" si="23"/>
        <v>ok</v>
      </c>
    </row>
    <row r="371" spans="1:13" ht="15.75">
      <c r="A371" s="32">
        <f t="shared" si="20"/>
      </c>
      <c r="B371" s="32">
        <f t="shared" si="21"/>
        <v>14</v>
      </c>
      <c r="C371" s="51">
        <f t="shared" si="22"/>
      </c>
      <c r="D371" s="2" t="s">
        <v>348</v>
      </c>
      <c r="E371" s="73" t="s">
        <v>370</v>
      </c>
      <c r="F371" s="80" t="s">
        <v>88</v>
      </c>
      <c r="G371" s="61">
        <v>1</v>
      </c>
      <c r="H371" s="29">
        <v>1</v>
      </c>
      <c r="I371" s="30">
        <v>0</v>
      </c>
      <c r="J371" s="31">
        <v>0</v>
      </c>
      <c r="M371" s="12" t="str">
        <f t="shared" si="23"/>
        <v>ok</v>
      </c>
    </row>
    <row r="372" spans="1:13" ht="15.75">
      <c r="A372" s="32">
        <f t="shared" si="20"/>
      </c>
      <c r="B372" s="32">
        <f t="shared" si="21"/>
        <v>14</v>
      </c>
      <c r="C372" s="51">
        <f t="shared" si="22"/>
      </c>
      <c r="D372" s="2" t="s">
        <v>212</v>
      </c>
      <c r="E372" s="73" t="s">
        <v>372</v>
      </c>
      <c r="F372" s="80" t="s">
        <v>77</v>
      </c>
      <c r="G372" s="61">
        <v>1</v>
      </c>
      <c r="H372" s="29">
        <v>1</v>
      </c>
      <c r="I372" s="30">
        <v>0</v>
      </c>
      <c r="J372" s="31">
        <v>0</v>
      </c>
      <c r="M372" s="12" t="str">
        <f t="shared" si="23"/>
        <v>ok</v>
      </c>
    </row>
    <row r="373" spans="1:13" ht="15.75">
      <c r="A373" s="32">
        <f t="shared" si="20"/>
      </c>
      <c r="B373" s="32">
        <f t="shared" si="21"/>
        <v>14</v>
      </c>
      <c r="C373" s="51">
        <f t="shared" si="22"/>
      </c>
      <c r="D373" s="2" t="s">
        <v>211</v>
      </c>
      <c r="E373" s="73" t="s">
        <v>368</v>
      </c>
      <c r="F373" s="80" t="s">
        <v>88</v>
      </c>
      <c r="G373" s="61">
        <v>1</v>
      </c>
      <c r="H373" s="29">
        <v>1</v>
      </c>
      <c r="I373" s="30">
        <v>0</v>
      </c>
      <c r="J373" s="31">
        <v>0</v>
      </c>
      <c r="M373" s="12" t="str">
        <f t="shared" si="23"/>
        <v>ok</v>
      </c>
    </row>
    <row r="374" spans="1:13" ht="15.75">
      <c r="A374" s="32">
        <f t="shared" si="20"/>
      </c>
      <c r="B374" s="32">
        <f t="shared" si="21"/>
        <v>14</v>
      </c>
      <c r="C374" s="51">
        <f t="shared" si="22"/>
      </c>
      <c r="D374" s="2" t="s">
        <v>391</v>
      </c>
      <c r="E374" s="73" t="s">
        <v>368</v>
      </c>
      <c r="F374" s="80" t="s">
        <v>88</v>
      </c>
      <c r="G374" s="61">
        <v>1</v>
      </c>
      <c r="H374" s="29">
        <v>0</v>
      </c>
      <c r="I374" s="30">
        <v>1</v>
      </c>
      <c r="J374" s="31">
        <v>0</v>
      </c>
      <c r="M374" s="12" t="str">
        <f t="shared" si="23"/>
        <v>ok</v>
      </c>
    </row>
    <row r="375" spans="1:13" ht="15.75">
      <c r="A375" s="32">
        <f t="shared" si="20"/>
      </c>
      <c r="B375" s="32">
        <f t="shared" si="21"/>
        <v>14</v>
      </c>
      <c r="C375" s="51">
        <f t="shared" si="22"/>
      </c>
      <c r="D375" s="2" t="s">
        <v>241</v>
      </c>
      <c r="E375" s="73" t="s">
        <v>373</v>
      </c>
      <c r="F375" s="80" t="s">
        <v>77</v>
      </c>
      <c r="G375" s="61">
        <v>1</v>
      </c>
      <c r="H375" s="29">
        <v>1</v>
      </c>
      <c r="I375" s="30">
        <v>0</v>
      </c>
      <c r="J375" s="31">
        <v>0</v>
      </c>
      <c r="M375" s="12" t="str">
        <f t="shared" si="23"/>
        <v>ok</v>
      </c>
    </row>
    <row r="376" spans="1:13" ht="15.75">
      <c r="A376" s="32">
        <f t="shared" si="20"/>
      </c>
      <c r="B376" s="32">
        <f t="shared" si="21"/>
        <v>14</v>
      </c>
      <c r="C376" s="51">
        <f t="shared" si="22"/>
      </c>
      <c r="D376" s="2" t="s">
        <v>357</v>
      </c>
      <c r="E376" s="73" t="s">
        <v>375</v>
      </c>
      <c r="F376" s="80" t="s">
        <v>77</v>
      </c>
      <c r="G376" s="61">
        <v>1</v>
      </c>
      <c r="H376" s="29">
        <v>0</v>
      </c>
      <c r="I376" s="30">
        <v>1</v>
      </c>
      <c r="J376" s="31">
        <v>0</v>
      </c>
      <c r="M376" s="12" t="str">
        <f t="shared" si="23"/>
        <v>ok</v>
      </c>
    </row>
    <row r="377" spans="1:13" ht="15.75">
      <c r="A377" s="32">
        <f t="shared" si="20"/>
      </c>
      <c r="B377" s="32">
        <f t="shared" si="21"/>
        <v>14</v>
      </c>
      <c r="C377" s="51">
        <f t="shared" si="22"/>
      </c>
      <c r="D377" s="2" t="s">
        <v>280</v>
      </c>
      <c r="E377" s="73" t="s">
        <v>368</v>
      </c>
      <c r="F377" s="80" t="s">
        <v>88</v>
      </c>
      <c r="G377" s="61">
        <v>1</v>
      </c>
      <c r="H377" s="29">
        <v>0</v>
      </c>
      <c r="I377" s="30">
        <v>1</v>
      </c>
      <c r="J377" s="31">
        <v>0</v>
      </c>
      <c r="M377" s="12" t="str">
        <f t="shared" si="23"/>
        <v>ok</v>
      </c>
    </row>
    <row r="378" spans="1:13" ht="15.75" hidden="1">
      <c r="A378" s="32">
        <f t="shared" si="20"/>
      </c>
      <c r="B378" s="32">
        <f t="shared" si="21"/>
      </c>
      <c r="C378" s="51">
        <f t="shared" si="22"/>
      </c>
      <c r="D378" s="2"/>
      <c r="E378" s="73"/>
      <c r="F378" s="80"/>
      <c r="G378" s="61"/>
      <c r="H378" s="29"/>
      <c r="I378" s="30"/>
      <c r="J378" s="31"/>
      <c r="M378" s="12">
        <f t="shared" si="23"/>
      </c>
    </row>
    <row r="379" spans="1:13" ht="15.75" hidden="1">
      <c r="A379" s="32">
        <f t="shared" si="20"/>
      </c>
      <c r="B379" s="32">
        <f t="shared" si="21"/>
      </c>
      <c r="C379" s="51">
        <f t="shared" si="22"/>
      </c>
      <c r="D379" s="2"/>
      <c r="E379" s="73"/>
      <c r="F379" s="80"/>
      <c r="G379" s="61"/>
      <c r="H379" s="29"/>
      <c r="I379" s="30"/>
      <c r="J379" s="31"/>
      <c r="M379" s="12">
        <f t="shared" si="23"/>
      </c>
    </row>
    <row r="380" spans="1:13" ht="15.75" hidden="1">
      <c r="A380" s="32">
        <f t="shared" si="20"/>
      </c>
      <c r="B380" s="32">
        <f t="shared" si="21"/>
      </c>
      <c r="C380" s="51">
        <f t="shared" si="22"/>
      </c>
      <c r="D380" s="2"/>
      <c r="E380" s="73"/>
      <c r="F380" s="80"/>
      <c r="G380" s="61"/>
      <c r="H380" s="29"/>
      <c r="I380" s="30"/>
      <c r="J380" s="31"/>
      <c r="M380" s="12">
        <f t="shared" si="23"/>
      </c>
    </row>
    <row r="381" spans="1:13" ht="15.75" hidden="1">
      <c r="A381" s="32">
        <f t="shared" si="20"/>
      </c>
      <c r="B381" s="32">
        <f t="shared" si="21"/>
      </c>
      <c r="C381" s="51">
        <f t="shared" si="22"/>
      </c>
      <c r="D381" s="2"/>
      <c r="E381" s="73"/>
      <c r="F381" s="80"/>
      <c r="G381" s="61"/>
      <c r="H381" s="29"/>
      <c r="I381" s="30"/>
      <c r="J381" s="31"/>
      <c r="M381" s="12">
        <f t="shared" si="23"/>
      </c>
    </row>
    <row r="382" spans="1:13" ht="15.75" hidden="1">
      <c r="A382" s="32">
        <f t="shared" si="20"/>
      </c>
      <c r="B382" s="32">
        <f t="shared" si="21"/>
      </c>
      <c r="C382" s="51">
        <f t="shared" si="22"/>
      </c>
      <c r="D382" s="2"/>
      <c r="E382" s="73"/>
      <c r="F382" s="80"/>
      <c r="G382" s="61"/>
      <c r="H382" s="29"/>
      <c r="I382" s="30"/>
      <c r="J382" s="31"/>
      <c r="M382" s="12">
        <f t="shared" si="23"/>
      </c>
    </row>
    <row r="383" spans="1:13" ht="15.75" hidden="1">
      <c r="A383" s="32">
        <f t="shared" si="20"/>
      </c>
      <c r="B383" s="32">
        <f t="shared" si="21"/>
      </c>
      <c r="C383" s="51">
        <f t="shared" si="22"/>
      </c>
      <c r="D383" s="2"/>
      <c r="E383" s="73"/>
      <c r="F383" s="80"/>
      <c r="G383" s="61"/>
      <c r="H383" s="29"/>
      <c r="I383" s="30"/>
      <c r="J383" s="31"/>
      <c r="M383" s="12">
        <f t="shared" si="23"/>
      </c>
    </row>
    <row r="384" spans="1:13" ht="15.75" hidden="1">
      <c r="A384" s="32">
        <f t="shared" si="20"/>
      </c>
      <c r="B384" s="32">
        <f t="shared" si="21"/>
      </c>
      <c r="C384" s="51">
        <f t="shared" si="22"/>
      </c>
      <c r="D384" s="2"/>
      <c r="E384" s="73"/>
      <c r="F384" s="80"/>
      <c r="G384" s="61"/>
      <c r="H384" s="29"/>
      <c r="I384" s="30"/>
      <c r="J384" s="31"/>
      <c r="M384" s="12">
        <f t="shared" si="23"/>
      </c>
    </row>
    <row r="385" spans="1:13" ht="15.75" hidden="1">
      <c r="A385" s="32">
        <f t="shared" si="20"/>
      </c>
      <c r="B385" s="32">
        <f t="shared" si="21"/>
      </c>
      <c r="C385" s="51">
        <f t="shared" si="22"/>
      </c>
      <c r="D385" s="2"/>
      <c r="E385" s="73"/>
      <c r="F385" s="80"/>
      <c r="G385" s="61"/>
      <c r="H385" s="29"/>
      <c r="I385" s="30"/>
      <c r="J385" s="31"/>
      <c r="M385" s="12">
        <f t="shared" si="23"/>
      </c>
    </row>
    <row r="386" spans="1:13" ht="15.75" hidden="1">
      <c r="A386" s="32">
        <f t="shared" si="20"/>
      </c>
      <c r="B386" s="32">
        <f t="shared" si="21"/>
      </c>
      <c r="C386" s="51">
        <f t="shared" si="22"/>
      </c>
      <c r="D386" s="2"/>
      <c r="E386" s="73"/>
      <c r="F386" s="80"/>
      <c r="G386" s="61"/>
      <c r="H386" s="29"/>
      <c r="I386" s="30"/>
      <c r="J386" s="31"/>
      <c r="M386" s="12">
        <f t="shared" si="23"/>
      </c>
    </row>
    <row r="387" spans="1:13" ht="15.75" hidden="1">
      <c r="A387" s="32">
        <f t="shared" si="20"/>
      </c>
      <c r="B387" s="32">
        <f t="shared" si="21"/>
      </c>
      <c r="C387" s="51">
        <f t="shared" si="22"/>
      </c>
      <c r="D387" s="2"/>
      <c r="E387" s="73"/>
      <c r="F387" s="80"/>
      <c r="G387" s="61"/>
      <c r="H387" s="29"/>
      <c r="I387" s="30"/>
      <c r="J387" s="31"/>
      <c r="M387" s="12">
        <f t="shared" si="23"/>
      </c>
    </row>
    <row r="388" spans="1:13" ht="15.75" hidden="1">
      <c r="A388" s="32">
        <f t="shared" si="20"/>
      </c>
      <c r="B388" s="32">
        <f t="shared" si="21"/>
      </c>
      <c r="C388" s="51">
        <f t="shared" si="22"/>
      </c>
      <c r="D388" s="2"/>
      <c r="E388" s="73"/>
      <c r="F388" s="80"/>
      <c r="G388" s="61"/>
      <c r="H388" s="29"/>
      <c r="I388" s="30"/>
      <c r="J388" s="31"/>
      <c r="M388" s="12">
        <f t="shared" si="23"/>
      </c>
    </row>
    <row r="389" spans="1:13" ht="15.75" hidden="1">
      <c r="A389" s="32">
        <f t="shared" si="20"/>
      </c>
      <c r="B389" s="32">
        <f t="shared" si="21"/>
      </c>
      <c r="C389" s="51">
        <f t="shared" si="22"/>
      </c>
      <c r="D389" s="2"/>
      <c r="E389" s="73"/>
      <c r="F389" s="80"/>
      <c r="G389" s="61"/>
      <c r="H389" s="29"/>
      <c r="I389" s="30"/>
      <c r="J389" s="31"/>
      <c r="M389" s="12">
        <f t="shared" si="23"/>
      </c>
    </row>
    <row r="390" spans="1:13" ht="15.75" hidden="1">
      <c r="A390" s="32">
        <f t="shared" si="20"/>
      </c>
      <c r="B390" s="32">
        <f t="shared" si="21"/>
      </c>
      <c r="C390" s="51">
        <f t="shared" si="22"/>
      </c>
      <c r="D390" s="2"/>
      <c r="E390" s="73"/>
      <c r="F390" s="80"/>
      <c r="G390" s="61"/>
      <c r="H390" s="29"/>
      <c r="I390" s="30"/>
      <c r="J390" s="31"/>
      <c r="M390" s="12">
        <f t="shared" si="23"/>
      </c>
    </row>
    <row r="391" spans="1:13" ht="15.75" hidden="1">
      <c r="A391" s="32">
        <f t="shared" si="20"/>
      </c>
      <c r="B391" s="32">
        <f t="shared" si="21"/>
      </c>
      <c r="C391" s="51">
        <f t="shared" si="22"/>
      </c>
      <c r="D391" s="2"/>
      <c r="E391" s="73"/>
      <c r="F391" s="80"/>
      <c r="G391" s="61"/>
      <c r="H391" s="29"/>
      <c r="I391" s="30"/>
      <c r="J391" s="31"/>
      <c r="M391" s="12">
        <f t="shared" si="23"/>
      </c>
    </row>
    <row r="392" spans="1:13" ht="15.75" hidden="1">
      <c r="A392" s="32">
        <f aca="true" t="shared" si="24" ref="A392:A399">IF(B392="","",IF(B392=1,IF(B391="",1,""),IF(B391=B392,"",IF(B392&gt;B391,IF(D393="","",B392),""))))</f>
      </c>
      <c r="B392" s="32">
        <f aca="true" t="shared" si="25" ref="B392:B399">IF(D392="","",IF(G391="TOTALE",1,IF(G391&gt;G392,B391+1,IF(G391=G392,B391,""))))</f>
      </c>
      <c r="C392" s="51">
        <f aca="true" t="shared" si="26" ref="C392:C399">IF(A392="",IF(A393=1,"Classifica",""),A392&amp;"°")</f>
      </c>
      <c r="D392" s="2"/>
      <c r="E392" s="73"/>
      <c r="F392" s="80"/>
      <c r="G392" s="61"/>
      <c r="H392" s="29"/>
      <c r="I392" s="30"/>
      <c r="J392" s="31"/>
      <c r="M392" s="12">
        <f aca="true" t="shared" si="27" ref="M392:M402">IF(G392="","",IF(SUM(H392:J392)=G392,"ok","ERRORE"))</f>
      </c>
    </row>
    <row r="393" spans="1:13" ht="15.75" hidden="1">
      <c r="A393" s="32">
        <f t="shared" si="24"/>
      </c>
      <c r="B393" s="32">
        <f t="shared" si="25"/>
      </c>
      <c r="C393" s="51">
        <f t="shared" si="26"/>
      </c>
      <c r="D393" s="2"/>
      <c r="E393" s="73"/>
      <c r="F393" s="80"/>
      <c r="G393" s="61"/>
      <c r="H393" s="29"/>
      <c r="I393" s="30"/>
      <c r="J393" s="31"/>
      <c r="M393" s="12">
        <f t="shared" si="27"/>
      </c>
    </row>
    <row r="394" spans="1:13" ht="15.75" hidden="1">
      <c r="A394" s="32">
        <f t="shared" si="24"/>
      </c>
      <c r="B394" s="32">
        <f t="shared" si="25"/>
      </c>
      <c r="C394" s="51">
        <f t="shared" si="26"/>
      </c>
      <c r="D394" s="2"/>
      <c r="E394" s="73"/>
      <c r="F394" s="80"/>
      <c r="G394" s="61"/>
      <c r="H394" s="29"/>
      <c r="I394" s="30"/>
      <c r="J394" s="31"/>
      <c r="M394" s="12">
        <f t="shared" si="27"/>
      </c>
    </row>
    <row r="395" spans="1:13" ht="15.75" hidden="1">
      <c r="A395" s="32">
        <f t="shared" si="24"/>
      </c>
      <c r="B395" s="32">
        <f t="shared" si="25"/>
      </c>
      <c r="C395" s="51">
        <f t="shared" si="26"/>
      </c>
      <c r="D395" s="2"/>
      <c r="E395" s="73"/>
      <c r="F395" s="80"/>
      <c r="G395" s="61"/>
      <c r="H395" s="29"/>
      <c r="I395" s="30"/>
      <c r="J395" s="31"/>
      <c r="M395" s="12">
        <f t="shared" si="27"/>
      </c>
    </row>
    <row r="396" spans="1:13" ht="15.75" hidden="1">
      <c r="A396" s="32">
        <f t="shared" si="24"/>
      </c>
      <c r="B396" s="32">
        <f t="shared" si="25"/>
      </c>
      <c r="C396" s="51">
        <f t="shared" si="26"/>
      </c>
      <c r="D396" s="2"/>
      <c r="E396" s="73"/>
      <c r="F396" s="80"/>
      <c r="G396" s="61"/>
      <c r="H396" s="29"/>
      <c r="I396" s="30"/>
      <c r="J396" s="31"/>
      <c r="M396" s="12">
        <f t="shared" si="27"/>
      </c>
    </row>
    <row r="397" spans="1:13" ht="15.75" hidden="1">
      <c r="A397" s="32">
        <f t="shared" si="24"/>
      </c>
      <c r="B397" s="32">
        <f t="shared" si="25"/>
      </c>
      <c r="C397" s="51">
        <f t="shared" si="26"/>
      </c>
      <c r="D397" s="2"/>
      <c r="E397" s="73"/>
      <c r="F397" s="80"/>
      <c r="G397" s="61"/>
      <c r="H397" s="29"/>
      <c r="I397" s="30"/>
      <c r="J397" s="31"/>
      <c r="M397" s="12">
        <f t="shared" si="27"/>
      </c>
    </row>
    <row r="398" spans="1:13" ht="15.75" hidden="1">
      <c r="A398" s="32">
        <f t="shared" si="24"/>
      </c>
      <c r="B398" s="32">
        <f t="shared" si="25"/>
      </c>
      <c r="C398" s="51">
        <f t="shared" si="26"/>
      </c>
      <c r="D398" s="2"/>
      <c r="E398" s="73"/>
      <c r="F398" s="80"/>
      <c r="G398" s="61"/>
      <c r="H398" s="29"/>
      <c r="I398" s="30"/>
      <c r="J398" s="31"/>
      <c r="M398" s="12">
        <f t="shared" si="27"/>
      </c>
    </row>
    <row r="399" spans="1:13" ht="15.75" hidden="1">
      <c r="A399" s="32">
        <f t="shared" si="24"/>
      </c>
      <c r="B399" s="32">
        <f t="shared" si="25"/>
      </c>
      <c r="C399" s="51">
        <f t="shared" si="26"/>
      </c>
      <c r="D399" s="2"/>
      <c r="E399" s="73"/>
      <c r="F399" s="80"/>
      <c r="G399" s="61"/>
      <c r="H399" s="29"/>
      <c r="I399" s="30"/>
      <c r="J399" s="31"/>
      <c r="M399" s="12">
        <f t="shared" si="27"/>
      </c>
    </row>
    <row r="400" spans="3:13" s="7" customFormat="1" ht="15">
      <c r="C400" s="10"/>
      <c r="D400" s="17"/>
      <c r="E400" s="63"/>
      <c r="F400" s="45"/>
      <c r="G400" s="75" t="s">
        <v>5</v>
      </c>
      <c r="H400" s="25" t="s">
        <v>38</v>
      </c>
      <c r="I400" s="76" t="s">
        <v>44</v>
      </c>
      <c r="J400" s="25" t="s">
        <v>39</v>
      </c>
      <c r="M400" s="12"/>
    </row>
    <row r="401" spans="5:13" ht="15.75">
      <c r="E401" s="64" t="s">
        <v>36</v>
      </c>
      <c r="F401" s="46"/>
      <c r="G401" s="24">
        <f>SUM(G215:G399)</f>
        <v>544</v>
      </c>
      <c r="H401" s="25">
        <f>SUM(H215:H399)</f>
        <v>328</v>
      </c>
      <c r="I401" s="25">
        <f>SUM(I215:I399)</f>
        <v>172</v>
      </c>
      <c r="J401" s="25">
        <f>SUM(J215:J399)</f>
        <v>44</v>
      </c>
      <c r="M401" s="12" t="str">
        <f t="shared" si="27"/>
        <v>ok</v>
      </c>
    </row>
    <row r="402" ht="15">
      <c r="M402" s="12">
        <f t="shared" si="27"/>
      </c>
    </row>
    <row r="403" spans="7:13" ht="15">
      <c r="G403" s="43" t="str">
        <f>IF(G401=SUM(G106,G209),"tot OK","controllare totali")</f>
        <v>tot OK</v>
      </c>
      <c r="H403" s="23" t="str">
        <f>IF(H401=SUM(H106,H209),"tot OK","controllare totali")</f>
        <v>tot OK</v>
      </c>
      <c r="I403" s="23" t="str">
        <f>IF(I401=SUM(I106,I209),"tot OK","controllare totali")</f>
        <v>tot OK</v>
      </c>
      <c r="J403" s="23" t="str">
        <f>IF(J401=SUM(J106,J209),"tot OK","controllare totali")</f>
        <v>tot OK</v>
      </c>
      <c r="M403" s="12"/>
    </row>
    <row r="404" spans="8:10" ht="15">
      <c r="H404" s="43"/>
      <c r="I404" s="43"/>
      <c r="J404" s="43"/>
    </row>
  </sheetData>
  <sheetProtection/>
  <mergeCells count="9">
    <mergeCell ref="D212:J212"/>
    <mergeCell ref="D108:J108"/>
    <mergeCell ref="D110:J110"/>
    <mergeCell ref="D1:J1"/>
    <mergeCell ref="D3:J3"/>
    <mergeCell ref="G213:J213"/>
    <mergeCell ref="G5:J5"/>
    <mergeCell ref="G112:J112"/>
    <mergeCell ref="D211:J21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55" r:id="rId2"/>
  <headerFooter alignWithMargins="0">
    <oddFooter>&amp;LClassifica Marcatori&amp;CSerie A2 Maschile 2018/2019&amp;Rpag. &amp;P di &amp;N</oddFooter>
  </headerFooter>
  <rowBreaks count="2" manualBreakCount="2">
    <brk id="106" min="2" max="9" man="1"/>
    <brk id="21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="130" zoomScaleSheetLayoutView="130" workbookViewId="0" topLeftCell="A52">
      <selection activeCell="D60" sqref="D60"/>
    </sheetView>
  </sheetViews>
  <sheetFormatPr defaultColWidth="9.140625" defaultRowHeight="12.75"/>
  <cols>
    <col min="1" max="2" width="3.28125" style="20" bestFit="1" customWidth="1"/>
    <col min="3" max="3" width="10.7109375" style="54" bestFit="1" customWidth="1"/>
    <col min="4" max="4" width="28.28125" style="16" bestFit="1" customWidth="1"/>
    <col min="5" max="5" width="37.00390625" style="63" bestFit="1" customWidth="1"/>
    <col min="6" max="6" width="11.421875" style="22" customWidth="1"/>
    <col min="7" max="8" width="9.140625" style="22" customWidth="1"/>
    <col min="9" max="16384" width="9.140625" style="20" customWidth="1"/>
  </cols>
  <sheetData>
    <row r="1" spans="3:9" ht="19.5" thickBot="1">
      <c r="C1" s="51"/>
      <c r="D1" s="95" t="s">
        <v>0</v>
      </c>
      <c r="E1" s="96"/>
      <c r="F1" s="96"/>
      <c r="G1" s="97"/>
      <c r="H1" s="97"/>
      <c r="I1" s="90"/>
    </row>
    <row r="2" spans="3:6" ht="3" customHeight="1">
      <c r="C2" s="51"/>
      <c r="D2" s="106"/>
      <c r="E2" s="106"/>
      <c r="F2" s="106"/>
    </row>
    <row r="3" spans="3:9" ht="15">
      <c r="C3" s="51"/>
      <c r="D3" s="5"/>
      <c r="E3" s="19"/>
      <c r="F3" s="84" t="s">
        <v>37</v>
      </c>
      <c r="G3" s="85"/>
      <c r="H3" s="85"/>
      <c r="I3" s="86"/>
    </row>
    <row r="4" spans="3:9" ht="15.75" thickBot="1">
      <c r="C4" s="51" t="s">
        <v>43</v>
      </c>
      <c r="D4" s="5" t="s">
        <v>2</v>
      </c>
      <c r="E4" s="19" t="s">
        <v>3</v>
      </c>
      <c r="F4" s="6" t="s">
        <v>5</v>
      </c>
      <c r="G4" s="25" t="s">
        <v>38</v>
      </c>
      <c r="H4" s="25" t="s">
        <v>40</v>
      </c>
      <c r="I4" s="25" t="s">
        <v>39</v>
      </c>
    </row>
    <row r="5" spans="1:11" ht="15">
      <c r="A5" s="32">
        <f>IF(B5="","",IF(B5=1,IF(B4="",1,""),IF(B4=B5,"",IF(B5&gt;B4,IF(D6="","",B5),""))))</f>
        <v>1</v>
      </c>
      <c r="B5" s="32">
        <f>IF(D5="","",IF(F4="TOTALE",1,IF(F4&gt;F5,B4+1,IF(F4=F5,B4,""))))</f>
        <v>1</v>
      </c>
      <c r="C5" s="51" t="str">
        <f aca="true" t="shared" si="0" ref="C5:C18">IF(A5="","",A5&amp;"°")</f>
        <v>1°</v>
      </c>
      <c r="D5" s="33" t="s">
        <v>70</v>
      </c>
      <c r="E5" s="68" t="s">
        <v>360</v>
      </c>
      <c r="F5" s="35">
        <v>23</v>
      </c>
      <c r="G5" s="26">
        <v>17</v>
      </c>
      <c r="H5" s="27">
        <v>4</v>
      </c>
      <c r="I5" s="28">
        <v>2</v>
      </c>
      <c r="K5" s="20" t="str">
        <f aca="true" t="shared" si="1" ref="K5:K68">IF(F5="","",IF(SUM(G5:I5)=F5,"ok","ERRORE"))</f>
        <v>ok</v>
      </c>
    </row>
    <row r="6" spans="1:11" s="7" customFormat="1" ht="15">
      <c r="A6" s="32">
        <f aca="true" t="shared" si="2" ref="A6:A18">IF(B6="","",IF(B6=1,IF(B5="",1,""),IF(B5=B6,"",IF(B6&gt;B5,IF(D7="","",B6),""))))</f>
        <v>2</v>
      </c>
      <c r="B6" s="32">
        <f aca="true" t="shared" si="3" ref="B6:B18">IF(D6="","",IF(F5="TOTALE",1,IF(F5&gt;F6,B5+1,IF(F5=F6,B5,""))))</f>
        <v>2</v>
      </c>
      <c r="C6" s="51" t="str">
        <f t="shared" si="0"/>
        <v>2°</v>
      </c>
      <c r="D6" s="34" t="s">
        <v>59</v>
      </c>
      <c r="E6" s="69" t="s">
        <v>361</v>
      </c>
      <c r="F6" s="36">
        <v>21</v>
      </c>
      <c r="G6" s="29">
        <v>5</v>
      </c>
      <c r="H6" s="30">
        <v>15</v>
      </c>
      <c r="I6" s="31">
        <v>1</v>
      </c>
      <c r="K6" s="20" t="str">
        <f t="shared" si="1"/>
        <v>ok</v>
      </c>
    </row>
    <row r="7" spans="1:11" ht="15">
      <c r="A7" s="32">
        <f t="shared" si="2"/>
        <v>3</v>
      </c>
      <c r="B7" s="32">
        <f t="shared" si="3"/>
        <v>3</v>
      </c>
      <c r="C7" s="51" t="str">
        <f t="shared" si="0"/>
        <v>3°</v>
      </c>
      <c r="D7" s="34" t="s">
        <v>69</v>
      </c>
      <c r="E7" s="69" t="s">
        <v>360</v>
      </c>
      <c r="F7" s="36">
        <v>15</v>
      </c>
      <c r="G7" s="29">
        <v>10</v>
      </c>
      <c r="H7" s="30">
        <v>4</v>
      </c>
      <c r="I7" s="31">
        <v>1</v>
      </c>
      <c r="K7" s="20" t="str">
        <f t="shared" si="1"/>
        <v>ok</v>
      </c>
    </row>
    <row r="8" spans="1:11" s="7" customFormat="1" ht="15">
      <c r="A8" s="32">
        <f t="shared" si="2"/>
        <v>4</v>
      </c>
      <c r="B8" s="32">
        <f t="shared" si="3"/>
        <v>4</v>
      </c>
      <c r="C8" s="51" t="str">
        <f t="shared" si="0"/>
        <v>4°</v>
      </c>
      <c r="D8" s="34" t="s">
        <v>292</v>
      </c>
      <c r="E8" s="69" t="s">
        <v>362</v>
      </c>
      <c r="F8" s="36">
        <v>10</v>
      </c>
      <c r="G8" s="29">
        <v>8</v>
      </c>
      <c r="H8" s="30">
        <v>1</v>
      </c>
      <c r="I8" s="31">
        <v>1</v>
      </c>
      <c r="K8" s="20" t="str">
        <f t="shared" si="1"/>
        <v>ok</v>
      </c>
    </row>
    <row r="9" spans="1:11" ht="15">
      <c r="A9" s="32">
        <f t="shared" si="2"/>
      </c>
      <c r="B9" s="32">
        <f t="shared" si="3"/>
        <v>4</v>
      </c>
      <c r="C9" s="51">
        <f t="shared" si="0"/>
      </c>
      <c r="D9" s="34" t="s">
        <v>227</v>
      </c>
      <c r="E9" s="69" t="s">
        <v>360</v>
      </c>
      <c r="F9" s="36">
        <v>10</v>
      </c>
      <c r="G9" s="29">
        <v>9</v>
      </c>
      <c r="H9" s="30">
        <v>1</v>
      </c>
      <c r="I9" s="31">
        <v>0</v>
      </c>
      <c r="K9" s="20" t="str">
        <f t="shared" si="1"/>
        <v>ok</v>
      </c>
    </row>
    <row r="10" spans="1:11" ht="15">
      <c r="A10" s="32">
        <f t="shared" si="2"/>
      </c>
      <c r="B10" s="32">
        <f t="shared" si="3"/>
        <v>4</v>
      </c>
      <c r="C10" s="51">
        <f t="shared" si="0"/>
      </c>
      <c r="D10" s="34" t="s">
        <v>63</v>
      </c>
      <c r="E10" s="69" t="s">
        <v>363</v>
      </c>
      <c r="F10" s="36">
        <v>10</v>
      </c>
      <c r="G10" s="29">
        <v>8</v>
      </c>
      <c r="H10" s="30">
        <v>2</v>
      </c>
      <c r="I10" s="31">
        <v>0</v>
      </c>
      <c r="K10" s="20" t="str">
        <f t="shared" si="1"/>
        <v>ok</v>
      </c>
    </row>
    <row r="11" spans="1:11" ht="15">
      <c r="A11" s="32">
        <f t="shared" si="2"/>
        <v>5</v>
      </c>
      <c r="B11" s="32">
        <f t="shared" si="3"/>
        <v>5</v>
      </c>
      <c r="C11" s="51" t="str">
        <f t="shared" si="0"/>
        <v>5°</v>
      </c>
      <c r="D11" s="34" t="s">
        <v>185</v>
      </c>
      <c r="E11" s="69" t="s">
        <v>388</v>
      </c>
      <c r="F11" s="36">
        <v>9</v>
      </c>
      <c r="G11" s="29">
        <v>3</v>
      </c>
      <c r="H11" s="30">
        <v>5</v>
      </c>
      <c r="I11" s="31">
        <v>1</v>
      </c>
      <c r="K11" s="20" t="str">
        <f t="shared" si="1"/>
        <v>ok</v>
      </c>
    </row>
    <row r="12" spans="1:11" ht="15">
      <c r="A12" s="32">
        <f t="shared" si="2"/>
      </c>
      <c r="B12" s="32">
        <f t="shared" si="3"/>
        <v>5</v>
      </c>
      <c r="C12" s="51">
        <f t="shared" si="0"/>
      </c>
      <c r="D12" s="34" t="s">
        <v>57</v>
      </c>
      <c r="E12" s="69" t="s">
        <v>361</v>
      </c>
      <c r="F12" s="36">
        <v>9</v>
      </c>
      <c r="G12" s="29">
        <v>7</v>
      </c>
      <c r="H12" s="30">
        <v>2</v>
      </c>
      <c r="I12" s="31">
        <v>0</v>
      </c>
      <c r="K12" s="20" t="str">
        <f t="shared" si="1"/>
        <v>ok</v>
      </c>
    </row>
    <row r="13" spans="1:11" ht="15">
      <c r="A13" s="32">
        <f t="shared" si="2"/>
        <v>6</v>
      </c>
      <c r="B13" s="32">
        <f t="shared" si="3"/>
        <v>6</v>
      </c>
      <c r="C13" s="51" t="str">
        <f t="shared" si="0"/>
        <v>6°</v>
      </c>
      <c r="D13" s="34" t="s">
        <v>75</v>
      </c>
      <c r="E13" s="69" t="s">
        <v>386</v>
      </c>
      <c r="F13" s="36">
        <v>8</v>
      </c>
      <c r="G13" s="29">
        <v>6</v>
      </c>
      <c r="H13" s="30">
        <v>2</v>
      </c>
      <c r="I13" s="31">
        <v>0</v>
      </c>
      <c r="K13" s="20" t="str">
        <f t="shared" si="1"/>
        <v>ok</v>
      </c>
    </row>
    <row r="14" spans="1:11" ht="15">
      <c r="A14" s="32">
        <f t="shared" si="2"/>
      </c>
      <c r="B14" s="32">
        <f t="shared" si="3"/>
        <v>6</v>
      </c>
      <c r="C14" s="51">
        <f t="shared" si="0"/>
      </c>
      <c r="D14" s="34" t="s">
        <v>67</v>
      </c>
      <c r="E14" s="69" t="s">
        <v>364</v>
      </c>
      <c r="F14" s="36">
        <v>8</v>
      </c>
      <c r="G14" s="29">
        <v>3</v>
      </c>
      <c r="H14" s="30">
        <v>3</v>
      </c>
      <c r="I14" s="31">
        <v>2</v>
      </c>
      <c r="K14" s="20" t="str">
        <f t="shared" si="1"/>
        <v>ok</v>
      </c>
    </row>
    <row r="15" spans="1:11" ht="15">
      <c r="A15" s="32">
        <f t="shared" si="2"/>
      </c>
      <c r="B15" s="32">
        <f t="shared" si="3"/>
        <v>6</v>
      </c>
      <c r="C15" s="51">
        <f t="shared" si="0"/>
      </c>
      <c r="D15" s="34" t="s">
        <v>74</v>
      </c>
      <c r="E15" s="69" t="s">
        <v>386</v>
      </c>
      <c r="F15" s="36">
        <v>8</v>
      </c>
      <c r="G15" s="29">
        <v>6</v>
      </c>
      <c r="H15" s="30">
        <v>2</v>
      </c>
      <c r="I15" s="31">
        <v>0</v>
      </c>
      <c r="K15" s="20" t="str">
        <f t="shared" si="1"/>
        <v>ok</v>
      </c>
    </row>
    <row r="16" spans="1:11" ht="15">
      <c r="A16" s="32">
        <f t="shared" si="2"/>
        <v>7</v>
      </c>
      <c r="B16" s="32">
        <f t="shared" si="3"/>
        <v>7</v>
      </c>
      <c r="C16" s="51" t="str">
        <f t="shared" si="0"/>
        <v>7°</v>
      </c>
      <c r="D16" s="34" t="s">
        <v>294</v>
      </c>
      <c r="E16" s="69" t="s">
        <v>362</v>
      </c>
      <c r="F16" s="36">
        <v>7</v>
      </c>
      <c r="G16" s="29">
        <v>6</v>
      </c>
      <c r="H16" s="30">
        <v>1</v>
      </c>
      <c r="I16" s="31">
        <v>0</v>
      </c>
      <c r="K16" s="20" t="str">
        <f t="shared" si="1"/>
        <v>ok</v>
      </c>
    </row>
    <row r="17" spans="1:11" ht="15">
      <c r="A17" s="32">
        <f t="shared" si="2"/>
        <v>8</v>
      </c>
      <c r="B17" s="32">
        <f t="shared" si="3"/>
        <v>8</v>
      </c>
      <c r="C17" s="51" t="str">
        <f t="shared" si="0"/>
        <v>8°</v>
      </c>
      <c r="D17" s="34" t="s">
        <v>60</v>
      </c>
      <c r="E17" s="69" t="s">
        <v>362</v>
      </c>
      <c r="F17" s="36">
        <v>6</v>
      </c>
      <c r="G17" s="29">
        <v>4</v>
      </c>
      <c r="H17" s="30">
        <v>2</v>
      </c>
      <c r="I17" s="31">
        <v>0</v>
      </c>
      <c r="K17" s="20" t="str">
        <f t="shared" si="1"/>
        <v>ok</v>
      </c>
    </row>
    <row r="18" spans="1:11" ht="15">
      <c r="A18" s="32">
        <f t="shared" si="2"/>
      </c>
      <c r="B18" s="32">
        <f t="shared" si="3"/>
        <v>8</v>
      </c>
      <c r="C18" s="51">
        <f t="shared" si="0"/>
      </c>
      <c r="D18" s="34" t="s">
        <v>76</v>
      </c>
      <c r="E18" s="69" t="s">
        <v>387</v>
      </c>
      <c r="F18" s="36">
        <v>6</v>
      </c>
      <c r="G18" s="29">
        <v>2</v>
      </c>
      <c r="H18" s="30">
        <v>3</v>
      </c>
      <c r="I18" s="31">
        <v>1</v>
      </c>
      <c r="K18" s="20" t="str">
        <f t="shared" si="1"/>
        <v>ok</v>
      </c>
    </row>
    <row r="19" spans="1:11" ht="15">
      <c r="A19" s="32">
        <f aca="true" t="shared" si="4" ref="A19:A44">IF(B19="","",IF(B19=1,IF(B18="",1,""),IF(B18=B19,"",IF(B19&gt;B18,IF(D20="","",B19),""))))</f>
      </c>
      <c r="B19" s="32">
        <f aca="true" t="shared" si="5" ref="B19:B44">IF(D19="","",IF(F18="TOTALE",1,IF(F18&gt;F19,B18+1,IF(F18=F19,B18,""))))</f>
        <v>8</v>
      </c>
      <c r="C19" s="51">
        <f aca="true" t="shared" si="6" ref="C19:C44">IF(A19="","",A19&amp;"°")</f>
      </c>
      <c r="D19" s="34" t="s">
        <v>73</v>
      </c>
      <c r="E19" s="69" t="s">
        <v>388</v>
      </c>
      <c r="F19" s="36">
        <v>6</v>
      </c>
      <c r="G19" s="29">
        <v>5</v>
      </c>
      <c r="H19" s="30">
        <v>1</v>
      </c>
      <c r="I19" s="31">
        <v>0</v>
      </c>
      <c r="K19" s="20" t="str">
        <f t="shared" si="1"/>
        <v>ok</v>
      </c>
    </row>
    <row r="20" spans="1:11" ht="15">
      <c r="A20" s="32">
        <f t="shared" si="4"/>
      </c>
      <c r="B20" s="32">
        <f t="shared" si="5"/>
        <v>8</v>
      </c>
      <c r="C20" s="51">
        <f t="shared" si="6"/>
      </c>
      <c r="D20" s="34" t="s">
        <v>58</v>
      </c>
      <c r="E20" s="69" t="s">
        <v>361</v>
      </c>
      <c r="F20" s="36">
        <v>6</v>
      </c>
      <c r="G20" s="29">
        <v>5</v>
      </c>
      <c r="H20" s="30">
        <v>1</v>
      </c>
      <c r="I20" s="31">
        <v>0</v>
      </c>
      <c r="K20" s="20" t="str">
        <f t="shared" si="1"/>
        <v>ok</v>
      </c>
    </row>
    <row r="21" spans="1:11" ht="15">
      <c r="A21" s="32">
        <f t="shared" si="4"/>
      </c>
      <c r="B21" s="32">
        <f t="shared" si="5"/>
        <v>8</v>
      </c>
      <c r="C21" s="51">
        <f t="shared" si="6"/>
      </c>
      <c r="D21" s="34" t="s">
        <v>66</v>
      </c>
      <c r="E21" s="69" t="s">
        <v>364</v>
      </c>
      <c r="F21" s="36">
        <v>6</v>
      </c>
      <c r="G21" s="29">
        <v>4</v>
      </c>
      <c r="H21" s="30">
        <v>1</v>
      </c>
      <c r="I21" s="31">
        <v>1</v>
      </c>
      <c r="K21" s="20" t="str">
        <f t="shared" si="1"/>
        <v>ok</v>
      </c>
    </row>
    <row r="22" spans="1:11" ht="15">
      <c r="A22" s="32">
        <f t="shared" si="4"/>
        <v>9</v>
      </c>
      <c r="B22" s="32">
        <f t="shared" si="5"/>
        <v>9</v>
      </c>
      <c r="C22" s="51" t="str">
        <f t="shared" si="6"/>
        <v>9°</v>
      </c>
      <c r="D22" s="34" t="s">
        <v>188</v>
      </c>
      <c r="E22" s="69" t="s">
        <v>387</v>
      </c>
      <c r="F22" s="36">
        <v>5</v>
      </c>
      <c r="G22" s="29">
        <v>0</v>
      </c>
      <c r="H22" s="30">
        <v>4</v>
      </c>
      <c r="I22" s="31">
        <v>1</v>
      </c>
      <c r="K22" s="20" t="str">
        <f t="shared" si="1"/>
        <v>ok</v>
      </c>
    </row>
    <row r="23" spans="1:11" ht="15">
      <c r="A23" s="32">
        <f t="shared" si="4"/>
      </c>
      <c r="B23" s="32">
        <f t="shared" si="5"/>
        <v>9</v>
      </c>
      <c r="C23" s="51">
        <f t="shared" si="6"/>
      </c>
      <c r="D23" s="34" t="s">
        <v>71</v>
      </c>
      <c r="E23" s="69" t="s">
        <v>360</v>
      </c>
      <c r="F23" s="36">
        <v>5</v>
      </c>
      <c r="G23" s="29">
        <v>2</v>
      </c>
      <c r="H23" s="30">
        <v>3</v>
      </c>
      <c r="I23" s="31">
        <v>0</v>
      </c>
      <c r="K23" s="20" t="str">
        <f t="shared" si="1"/>
        <v>ok</v>
      </c>
    </row>
    <row r="24" spans="1:11" ht="15">
      <c r="A24" s="32">
        <f t="shared" si="4"/>
      </c>
      <c r="B24" s="32">
        <f t="shared" si="5"/>
        <v>9</v>
      </c>
      <c r="C24" s="51">
        <f t="shared" si="6"/>
      </c>
      <c r="D24" s="34" t="s">
        <v>181</v>
      </c>
      <c r="E24" s="69" t="s">
        <v>361</v>
      </c>
      <c r="F24" s="36">
        <v>5</v>
      </c>
      <c r="G24" s="29">
        <v>2</v>
      </c>
      <c r="H24" s="30">
        <v>3</v>
      </c>
      <c r="I24" s="31">
        <v>0</v>
      </c>
      <c r="K24" s="20" t="str">
        <f t="shared" si="1"/>
        <v>ok</v>
      </c>
    </row>
    <row r="25" spans="1:11" ht="15">
      <c r="A25" s="32">
        <f t="shared" si="4"/>
      </c>
      <c r="B25" s="32">
        <f t="shared" si="5"/>
        <v>9</v>
      </c>
      <c r="C25" s="51">
        <f t="shared" si="6"/>
      </c>
      <c r="D25" s="34" t="s">
        <v>130</v>
      </c>
      <c r="E25" s="69" t="s">
        <v>386</v>
      </c>
      <c r="F25" s="36">
        <v>5</v>
      </c>
      <c r="G25" s="29">
        <v>2</v>
      </c>
      <c r="H25" s="30">
        <v>3</v>
      </c>
      <c r="I25" s="31">
        <v>0</v>
      </c>
      <c r="K25" s="20" t="str">
        <f t="shared" si="1"/>
        <v>ok</v>
      </c>
    </row>
    <row r="26" spans="1:11" ht="15">
      <c r="A26" s="32">
        <f t="shared" si="4"/>
      </c>
      <c r="B26" s="32">
        <f t="shared" si="5"/>
        <v>9</v>
      </c>
      <c r="C26" s="51">
        <f t="shared" si="6"/>
      </c>
      <c r="D26" s="34" t="s">
        <v>129</v>
      </c>
      <c r="E26" s="69" t="s">
        <v>362</v>
      </c>
      <c r="F26" s="36">
        <v>5</v>
      </c>
      <c r="G26" s="29">
        <v>1</v>
      </c>
      <c r="H26" s="30">
        <v>4</v>
      </c>
      <c r="I26" s="31">
        <v>0</v>
      </c>
      <c r="K26" s="20" t="str">
        <f t="shared" si="1"/>
        <v>ok</v>
      </c>
    </row>
    <row r="27" spans="1:11" ht="15">
      <c r="A27" s="32">
        <f t="shared" si="4"/>
        <v>10</v>
      </c>
      <c r="B27" s="32">
        <f t="shared" si="5"/>
        <v>10</v>
      </c>
      <c r="C27" s="51" t="str">
        <f t="shared" si="6"/>
        <v>10°</v>
      </c>
      <c r="D27" s="34" t="s">
        <v>186</v>
      </c>
      <c r="E27" s="69" t="s">
        <v>388</v>
      </c>
      <c r="F27" s="36">
        <v>4</v>
      </c>
      <c r="G27" s="29">
        <v>2</v>
      </c>
      <c r="H27" s="30">
        <v>2</v>
      </c>
      <c r="I27" s="31">
        <v>0</v>
      </c>
      <c r="K27" s="20" t="str">
        <f t="shared" si="1"/>
        <v>ok</v>
      </c>
    </row>
    <row r="28" spans="1:11" ht="15">
      <c r="A28" s="32">
        <f t="shared" si="4"/>
      </c>
      <c r="B28" s="32">
        <f t="shared" si="5"/>
        <v>10</v>
      </c>
      <c r="C28" s="51">
        <f t="shared" si="6"/>
      </c>
      <c r="D28" s="34" t="s">
        <v>200</v>
      </c>
      <c r="E28" s="69" t="s">
        <v>363</v>
      </c>
      <c r="F28" s="36">
        <v>4</v>
      </c>
      <c r="G28" s="29">
        <v>3</v>
      </c>
      <c r="H28" s="30">
        <v>1</v>
      </c>
      <c r="I28" s="31">
        <v>0</v>
      </c>
      <c r="K28" s="20" t="str">
        <f t="shared" si="1"/>
        <v>ok</v>
      </c>
    </row>
    <row r="29" spans="1:11" ht="15">
      <c r="A29" s="32">
        <f t="shared" si="4"/>
        <v>11</v>
      </c>
      <c r="B29" s="32">
        <f t="shared" si="5"/>
        <v>11</v>
      </c>
      <c r="C29" s="51" t="str">
        <f t="shared" si="6"/>
        <v>11°</v>
      </c>
      <c r="D29" s="34" t="s">
        <v>223</v>
      </c>
      <c r="E29" s="69" t="s">
        <v>361</v>
      </c>
      <c r="F29" s="36">
        <v>3</v>
      </c>
      <c r="G29" s="29">
        <v>2</v>
      </c>
      <c r="H29" s="30">
        <v>1</v>
      </c>
      <c r="I29" s="31">
        <v>0</v>
      </c>
      <c r="K29" s="20" t="str">
        <f t="shared" si="1"/>
        <v>ok</v>
      </c>
    </row>
    <row r="30" spans="1:11" ht="15">
      <c r="A30" s="32">
        <f t="shared" si="4"/>
      </c>
      <c r="B30" s="32">
        <f t="shared" si="5"/>
        <v>11</v>
      </c>
      <c r="C30" s="51">
        <f t="shared" si="6"/>
      </c>
      <c r="D30" s="34" t="s">
        <v>224</v>
      </c>
      <c r="E30" s="69" t="s">
        <v>363</v>
      </c>
      <c r="F30" s="36">
        <v>3</v>
      </c>
      <c r="G30" s="29">
        <v>3</v>
      </c>
      <c r="H30" s="30">
        <v>0</v>
      </c>
      <c r="I30" s="31">
        <v>0</v>
      </c>
      <c r="K30" s="20" t="str">
        <f t="shared" si="1"/>
        <v>ok</v>
      </c>
    </row>
    <row r="31" spans="1:11" ht="15">
      <c r="A31" s="32">
        <f t="shared" si="4"/>
      </c>
      <c r="B31" s="32">
        <f t="shared" si="5"/>
        <v>11</v>
      </c>
      <c r="C31" s="51">
        <f t="shared" si="6"/>
      </c>
      <c r="D31" s="34" t="s">
        <v>61</v>
      </c>
      <c r="E31" s="69" t="s">
        <v>363</v>
      </c>
      <c r="F31" s="36">
        <v>3</v>
      </c>
      <c r="G31" s="29">
        <v>1</v>
      </c>
      <c r="H31" s="30">
        <v>2</v>
      </c>
      <c r="I31" s="31">
        <v>0</v>
      </c>
      <c r="K31" s="20" t="str">
        <f t="shared" si="1"/>
        <v>ok</v>
      </c>
    </row>
    <row r="32" spans="1:11" ht="15">
      <c r="A32" s="32">
        <f t="shared" si="4"/>
      </c>
      <c r="B32" s="32">
        <f t="shared" si="5"/>
        <v>11</v>
      </c>
      <c r="C32" s="51">
        <f t="shared" si="6"/>
      </c>
      <c r="D32" s="34" t="s">
        <v>343</v>
      </c>
      <c r="E32" s="69" t="s">
        <v>362</v>
      </c>
      <c r="F32" s="36">
        <v>3</v>
      </c>
      <c r="G32" s="29">
        <v>3</v>
      </c>
      <c r="H32" s="30">
        <v>0</v>
      </c>
      <c r="I32" s="31">
        <v>0</v>
      </c>
      <c r="K32" s="20" t="str">
        <f t="shared" si="1"/>
        <v>ok</v>
      </c>
    </row>
    <row r="33" spans="1:11" ht="15">
      <c r="A33" s="32">
        <f t="shared" si="4"/>
      </c>
      <c r="B33" s="32">
        <f t="shared" si="5"/>
        <v>11</v>
      </c>
      <c r="C33" s="51">
        <f t="shared" si="6"/>
      </c>
      <c r="D33" s="34" t="s">
        <v>225</v>
      </c>
      <c r="E33" s="69" t="s">
        <v>363</v>
      </c>
      <c r="F33" s="36">
        <v>3</v>
      </c>
      <c r="G33" s="29">
        <v>3</v>
      </c>
      <c r="H33" s="30">
        <v>0</v>
      </c>
      <c r="I33" s="31">
        <v>0</v>
      </c>
      <c r="K33" s="20" t="str">
        <f t="shared" si="1"/>
        <v>ok</v>
      </c>
    </row>
    <row r="34" spans="1:11" ht="15">
      <c r="A34" s="32">
        <f t="shared" si="4"/>
      </c>
      <c r="B34" s="32">
        <f t="shared" si="5"/>
        <v>11</v>
      </c>
      <c r="C34" s="51">
        <f t="shared" si="6"/>
      </c>
      <c r="D34" s="34" t="s">
        <v>226</v>
      </c>
      <c r="E34" s="69" t="s">
        <v>364</v>
      </c>
      <c r="F34" s="36">
        <v>3</v>
      </c>
      <c r="G34" s="29">
        <v>3</v>
      </c>
      <c r="H34" s="30">
        <v>0</v>
      </c>
      <c r="I34" s="31">
        <v>0</v>
      </c>
      <c r="K34" s="20" t="str">
        <f t="shared" si="1"/>
        <v>ok</v>
      </c>
    </row>
    <row r="35" spans="1:11" ht="15">
      <c r="A35" s="32">
        <f t="shared" si="4"/>
        <v>12</v>
      </c>
      <c r="B35" s="32">
        <f t="shared" si="5"/>
        <v>12</v>
      </c>
      <c r="C35" s="51" t="str">
        <f t="shared" si="6"/>
        <v>12°</v>
      </c>
      <c r="D35" s="34" t="s">
        <v>293</v>
      </c>
      <c r="E35" s="69" t="s">
        <v>362</v>
      </c>
      <c r="F35" s="36">
        <v>2</v>
      </c>
      <c r="G35" s="29">
        <v>2</v>
      </c>
      <c r="H35" s="30">
        <v>0</v>
      </c>
      <c r="I35" s="31">
        <v>0</v>
      </c>
      <c r="K35" s="20" t="str">
        <f t="shared" si="1"/>
        <v>ok</v>
      </c>
    </row>
    <row r="36" spans="1:11" ht="15">
      <c r="A36" s="32">
        <f t="shared" si="4"/>
      </c>
      <c r="B36" s="32">
        <f t="shared" si="5"/>
        <v>12</v>
      </c>
      <c r="C36" s="51">
        <f t="shared" si="6"/>
      </c>
      <c r="D36" s="34" t="s">
        <v>324</v>
      </c>
      <c r="E36" s="69" t="s">
        <v>388</v>
      </c>
      <c r="F36" s="36">
        <v>2</v>
      </c>
      <c r="G36" s="29">
        <v>2</v>
      </c>
      <c r="H36" s="30">
        <v>0</v>
      </c>
      <c r="I36" s="31">
        <v>0</v>
      </c>
      <c r="K36" s="20" t="str">
        <f t="shared" si="1"/>
        <v>ok</v>
      </c>
    </row>
    <row r="37" spans="1:11" ht="15">
      <c r="A37" s="32">
        <f t="shared" si="4"/>
      </c>
      <c r="B37" s="32">
        <f t="shared" si="5"/>
        <v>12</v>
      </c>
      <c r="C37" s="51">
        <f t="shared" si="6"/>
      </c>
      <c r="D37" s="34" t="s">
        <v>295</v>
      </c>
      <c r="E37" s="69" t="s">
        <v>364</v>
      </c>
      <c r="F37" s="36">
        <v>2</v>
      </c>
      <c r="G37" s="29">
        <v>2</v>
      </c>
      <c r="H37" s="30">
        <v>0</v>
      </c>
      <c r="I37" s="31">
        <v>0</v>
      </c>
      <c r="K37" s="20" t="str">
        <f t="shared" si="1"/>
        <v>ok</v>
      </c>
    </row>
    <row r="38" spans="1:11" ht="15">
      <c r="A38" s="32">
        <f t="shared" si="4"/>
      </c>
      <c r="B38" s="32">
        <f t="shared" si="5"/>
        <v>12</v>
      </c>
      <c r="C38" s="51">
        <f t="shared" si="6"/>
      </c>
      <c r="D38" s="34" t="s">
        <v>320</v>
      </c>
      <c r="E38" s="69" t="s">
        <v>388</v>
      </c>
      <c r="F38" s="36">
        <v>2</v>
      </c>
      <c r="G38" s="29">
        <v>1</v>
      </c>
      <c r="H38" s="30">
        <v>1</v>
      </c>
      <c r="I38" s="31">
        <v>0</v>
      </c>
      <c r="K38" s="20" t="str">
        <f t="shared" si="1"/>
        <v>ok</v>
      </c>
    </row>
    <row r="39" spans="1:11" ht="15">
      <c r="A39" s="32">
        <f t="shared" si="4"/>
      </c>
      <c r="B39" s="32">
        <f t="shared" si="5"/>
        <v>12</v>
      </c>
      <c r="C39" s="51">
        <f t="shared" si="6"/>
      </c>
      <c r="D39" s="34" t="s">
        <v>187</v>
      </c>
      <c r="E39" s="69" t="s">
        <v>386</v>
      </c>
      <c r="F39" s="36">
        <v>2</v>
      </c>
      <c r="G39" s="29">
        <v>2</v>
      </c>
      <c r="H39" s="30">
        <v>0</v>
      </c>
      <c r="I39" s="31">
        <v>0</v>
      </c>
      <c r="K39" s="20" t="str">
        <f t="shared" si="1"/>
        <v>ok</v>
      </c>
    </row>
    <row r="40" spans="1:11" ht="15">
      <c r="A40" s="32">
        <f t="shared" si="4"/>
      </c>
      <c r="B40" s="32">
        <f t="shared" si="5"/>
        <v>12</v>
      </c>
      <c r="C40" s="51">
        <f t="shared" si="6"/>
      </c>
      <c r="D40" s="34" t="s">
        <v>72</v>
      </c>
      <c r="E40" s="69" t="s">
        <v>388</v>
      </c>
      <c r="F40" s="36">
        <v>2</v>
      </c>
      <c r="G40" s="29">
        <v>2</v>
      </c>
      <c r="H40" s="30">
        <v>0</v>
      </c>
      <c r="I40" s="31">
        <v>0</v>
      </c>
      <c r="K40" s="20" t="str">
        <f t="shared" si="1"/>
        <v>ok</v>
      </c>
    </row>
    <row r="41" spans="1:11" ht="15">
      <c r="A41" s="32">
        <f t="shared" si="4"/>
      </c>
      <c r="B41" s="32">
        <f t="shared" si="5"/>
        <v>12</v>
      </c>
      <c r="C41" s="51">
        <f t="shared" si="6"/>
      </c>
      <c r="D41" s="34" t="s">
        <v>319</v>
      </c>
      <c r="E41" s="69" t="s">
        <v>362</v>
      </c>
      <c r="F41" s="36">
        <v>2</v>
      </c>
      <c r="G41" s="29">
        <v>2</v>
      </c>
      <c r="H41" s="30">
        <v>0</v>
      </c>
      <c r="I41" s="31">
        <v>0</v>
      </c>
      <c r="K41" s="20" t="str">
        <f t="shared" si="1"/>
        <v>ok</v>
      </c>
    </row>
    <row r="42" spans="1:11" ht="15">
      <c r="A42" s="32">
        <f t="shared" si="4"/>
      </c>
      <c r="B42" s="32">
        <f t="shared" si="5"/>
        <v>12</v>
      </c>
      <c r="C42" s="51">
        <f t="shared" si="6"/>
      </c>
      <c r="D42" s="34" t="s">
        <v>330</v>
      </c>
      <c r="E42" s="69" t="s">
        <v>362</v>
      </c>
      <c r="F42" s="36">
        <v>2</v>
      </c>
      <c r="G42" s="29">
        <v>2</v>
      </c>
      <c r="H42" s="30">
        <v>0</v>
      </c>
      <c r="I42" s="31">
        <v>0</v>
      </c>
      <c r="K42" s="20" t="str">
        <f t="shared" si="1"/>
        <v>ok</v>
      </c>
    </row>
    <row r="43" spans="1:11" ht="15">
      <c r="A43" s="32">
        <f t="shared" si="4"/>
      </c>
      <c r="B43" s="32">
        <f t="shared" si="5"/>
        <v>12</v>
      </c>
      <c r="C43" s="51">
        <f t="shared" si="6"/>
      </c>
      <c r="D43" s="34" t="s">
        <v>256</v>
      </c>
      <c r="E43" s="69" t="s">
        <v>361</v>
      </c>
      <c r="F43" s="36">
        <v>2</v>
      </c>
      <c r="G43" s="29">
        <v>1</v>
      </c>
      <c r="H43" s="30">
        <v>1</v>
      </c>
      <c r="I43" s="31">
        <v>0</v>
      </c>
      <c r="K43" s="20" t="str">
        <f t="shared" si="1"/>
        <v>ok</v>
      </c>
    </row>
    <row r="44" spans="1:11" ht="15">
      <c r="A44" s="32">
        <f t="shared" si="4"/>
        <v>13</v>
      </c>
      <c r="B44" s="32">
        <f t="shared" si="5"/>
        <v>13</v>
      </c>
      <c r="C44" s="51" t="str">
        <f t="shared" si="6"/>
        <v>13°</v>
      </c>
      <c r="D44" s="34" t="s">
        <v>258</v>
      </c>
      <c r="E44" s="69" t="s">
        <v>360</v>
      </c>
      <c r="F44" s="36">
        <v>1</v>
      </c>
      <c r="G44" s="29">
        <v>1</v>
      </c>
      <c r="H44" s="30">
        <v>0</v>
      </c>
      <c r="I44" s="31">
        <v>0</v>
      </c>
      <c r="K44" s="20" t="str">
        <f t="shared" si="1"/>
        <v>ok</v>
      </c>
    </row>
    <row r="45" spans="1:11" ht="15">
      <c r="A45" s="32"/>
      <c r="B45" s="32">
        <f aca="true" t="shared" si="7" ref="B45:B54">IF(D45="","",IF(F44="TOTALE",1,IF(F44&gt;F45,B44+1,IF(F44=F45,B44,""))))</f>
        <v>13</v>
      </c>
      <c r="C45" s="51">
        <f aca="true" t="shared" si="8" ref="C45:C54">IF(A45="","",A45&amp;"°")</f>
      </c>
      <c r="D45" s="34" t="s">
        <v>331</v>
      </c>
      <c r="E45" s="69" t="s">
        <v>386</v>
      </c>
      <c r="F45" s="36">
        <v>1</v>
      </c>
      <c r="G45" s="29">
        <v>1</v>
      </c>
      <c r="H45" s="30">
        <v>0</v>
      </c>
      <c r="I45" s="31">
        <v>0</v>
      </c>
      <c r="K45" s="20" t="str">
        <f t="shared" si="1"/>
        <v>ok</v>
      </c>
    </row>
    <row r="46" spans="1:11" ht="15">
      <c r="A46" s="32"/>
      <c r="B46" s="32">
        <f t="shared" si="7"/>
        <v>13</v>
      </c>
      <c r="C46" s="51">
        <f t="shared" si="8"/>
      </c>
      <c r="D46" s="34" t="s">
        <v>341</v>
      </c>
      <c r="E46" s="69" t="s">
        <v>364</v>
      </c>
      <c r="F46" s="36">
        <v>1</v>
      </c>
      <c r="G46" s="29">
        <v>1</v>
      </c>
      <c r="H46" s="30">
        <v>0</v>
      </c>
      <c r="I46" s="31">
        <v>0</v>
      </c>
      <c r="K46" s="20" t="str">
        <f t="shared" si="1"/>
        <v>ok</v>
      </c>
    </row>
    <row r="47" spans="1:11" ht="15">
      <c r="A47" s="32"/>
      <c r="B47" s="32">
        <f t="shared" si="7"/>
        <v>13</v>
      </c>
      <c r="C47" s="51">
        <f t="shared" si="8"/>
      </c>
      <c r="D47" s="34" t="s">
        <v>68</v>
      </c>
      <c r="E47" s="69" t="s">
        <v>364</v>
      </c>
      <c r="F47" s="36">
        <v>1</v>
      </c>
      <c r="G47" s="29">
        <v>0</v>
      </c>
      <c r="H47" s="30">
        <v>1</v>
      </c>
      <c r="I47" s="31">
        <v>0</v>
      </c>
      <c r="K47" s="20" t="str">
        <f t="shared" si="1"/>
        <v>ok</v>
      </c>
    </row>
    <row r="48" spans="1:11" ht="15">
      <c r="A48" s="32"/>
      <c r="B48" s="32">
        <f t="shared" si="7"/>
        <v>13</v>
      </c>
      <c r="C48" s="51">
        <f t="shared" si="8"/>
      </c>
      <c r="D48" s="34" t="s">
        <v>62</v>
      </c>
      <c r="E48" s="69" t="s">
        <v>363</v>
      </c>
      <c r="F48" s="36">
        <v>1</v>
      </c>
      <c r="G48" s="29">
        <v>0</v>
      </c>
      <c r="H48" s="30">
        <v>1</v>
      </c>
      <c r="I48" s="31">
        <v>0</v>
      </c>
      <c r="K48" s="20" t="str">
        <f t="shared" si="1"/>
        <v>ok</v>
      </c>
    </row>
    <row r="49" spans="1:11" ht="15">
      <c r="A49" s="32"/>
      <c r="B49" s="32">
        <f t="shared" si="7"/>
        <v>13</v>
      </c>
      <c r="C49" s="51">
        <f t="shared" si="8"/>
      </c>
      <c r="D49" s="34" t="s">
        <v>322</v>
      </c>
      <c r="E49" s="69" t="s">
        <v>361</v>
      </c>
      <c r="F49" s="36">
        <v>1</v>
      </c>
      <c r="G49" s="29">
        <v>1</v>
      </c>
      <c r="H49" s="30">
        <v>0</v>
      </c>
      <c r="I49" s="31">
        <v>0</v>
      </c>
      <c r="K49" s="20" t="str">
        <f t="shared" si="1"/>
        <v>ok</v>
      </c>
    </row>
    <row r="50" spans="1:11" ht="15">
      <c r="A50" s="32"/>
      <c r="B50" s="32">
        <f t="shared" si="7"/>
        <v>13</v>
      </c>
      <c r="C50" s="51">
        <f t="shared" si="8"/>
      </c>
      <c r="D50" s="34" t="s">
        <v>184</v>
      </c>
      <c r="E50" s="69" t="s">
        <v>360</v>
      </c>
      <c r="F50" s="36">
        <v>1</v>
      </c>
      <c r="G50" s="29">
        <v>1</v>
      </c>
      <c r="H50" s="30">
        <v>0</v>
      </c>
      <c r="I50" s="31">
        <v>0</v>
      </c>
      <c r="K50" s="20" t="str">
        <f t="shared" si="1"/>
        <v>ok</v>
      </c>
    </row>
    <row r="51" spans="1:11" ht="15">
      <c r="A51" s="32"/>
      <c r="B51" s="32">
        <f t="shared" si="7"/>
        <v>13</v>
      </c>
      <c r="C51" s="51">
        <f t="shared" si="8"/>
      </c>
      <c r="D51" s="34" t="s">
        <v>183</v>
      </c>
      <c r="E51" s="69" t="s">
        <v>362</v>
      </c>
      <c r="F51" s="36">
        <v>1</v>
      </c>
      <c r="G51" s="29">
        <v>0</v>
      </c>
      <c r="H51" s="30">
        <v>1</v>
      </c>
      <c r="I51" s="31">
        <v>0</v>
      </c>
      <c r="K51" s="20" t="str">
        <f t="shared" si="1"/>
        <v>ok</v>
      </c>
    </row>
    <row r="52" spans="1:11" ht="15">
      <c r="A52" s="32"/>
      <c r="B52" s="32">
        <f t="shared" si="7"/>
        <v>13</v>
      </c>
      <c r="C52" s="51">
        <f t="shared" si="8"/>
      </c>
      <c r="D52" s="34" t="s">
        <v>323</v>
      </c>
      <c r="E52" s="69" t="s">
        <v>363</v>
      </c>
      <c r="F52" s="36">
        <v>1</v>
      </c>
      <c r="G52" s="29">
        <v>0</v>
      </c>
      <c r="H52" s="30">
        <v>1</v>
      </c>
      <c r="I52" s="31">
        <v>0</v>
      </c>
      <c r="K52" s="20" t="str">
        <f t="shared" si="1"/>
        <v>ok</v>
      </c>
    </row>
    <row r="53" spans="1:11" ht="15">
      <c r="A53" s="32"/>
      <c r="B53" s="32">
        <f t="shared" si="7"/>
        <v>13</v>
      </c>
      <c r="C53" s="51">
        <f t="shared" si="8"/>
      </c>
      <c r="D53" s="34" t="s">
        <v>65</v>
      </c>
      <c r="E53" s="69" t="s">
        <v>363</v>
      </c>
      <c r="F53" s="36">
        <v>1</v>
      </c>
      <c r="G53" s="29">
        <v>1</v>
      </c>
      <c r="H53" s="30">
        <v>0</v>
      </c>
      <c r="I53" s="31">
        <v>0</v>
      </c>
      <c r="K53" s="20" t="str">
        <f t="shared" si="1"/>
        <v>ok</v>
      </c>
    </row>
    <row r="54" spans="1:11" ht="15">
      <c r="A54" s="32"/>
      <c r="B54" s="32">
        <f t="shared" si="7"/>
        <v>13</v>
      </c>
      <c r="C54" s="51">
        <f t="shared" si="8"/>
      </c>
      <c r="D54" s="34" t="s">
        <v>344</v>
      </c>
      <c r="E54" s="69" t="s">
        <v>363</v>
      </c>
      <c r="F54" s="36">
        <v>1</v>
      </c>
      <c r="G54" s="29">
        <v>1</v>
      </c>
      <c r="H54" s="30">
        <v>0</v>
      </c>
      <c r="I54" s="31">
        <v>0</v>
      </c>
      <c r="K54" s="20" t="str">
        <f t="shared" si="1"/>
        <v>ok</v>
      </c>
    </row>
    <row r="55" spans="1:11" ht="15">
      <c r="A55" s="32"/>
      <c r="B55" s="32"/>
      <c r="C55" s="51"/>
      <c r="D55" s="34" t="s">
        <v>347</v>
      </c>
      <c r="E55" s="69" t="s">
        <v>387</v>
      </c>
      <c r="F55" s="36">
        <v>1</v>
      </c>
      <c r="G55" s="29">
        <v>1</v>
      </c>
      <c r="H55" s="30">
        <v>0</v>
      </c>
      <c r="I55" s="31">
        <v>0</v>
      </c>
      <c r="K55" s="20" t="str">
        <f t="shared" si="1"/>
        <v>ok</v>
      </c>
    </row>
    <row r="56" spans="1:11" ht="15">
      <c r="A56" s="32"/>
      <c r="B56" s="32"/>
      <c r="C56" s="51"/>
      <c r="D56" s="34" t="s">
        <v>346</v>
      </c>
      <c r="E56" s="69" t="s">
        <v>360</v>
      </c>
      <c r="F56" s="36">
        <v>1</v>
      </c>
      <c r="G56" s="29">
        <v>1</v>
      </c>
      <c r="H56" s="30">
        <v>0</v>
      </c>
      <c r="I56" s="31">
        <v>0</v>
      </c>
      <c r="K56" s="20" t="str">
        <f t="shared" si="1"/>
        <v>ok</v>
      </c>
    </row>
    <row r="57" spans="1:11" ht="15">
      <c r="A57" s="32"/>
      <c r="B57" s="32"/>
      <c r="C57" s="51"/>
      <c r="D57" s="34" t="s">
        <v>321</v>
      </c>
      <c r="E57" s="69" t="s">
        <v>387</v>
      </c>
      <c r="F57" s="36">
        <v>1</v>
      </c>
      <c r="G57" s="29">
        <v>0</v>
      </c>
      <c r="H57" s="30">
        <v>1</v>
      </c>
      <c r="I57" s="31">
        <v>0</v>
      </c>
      <c r="K57" s="20" t="str">
        <f t="shared" si="1"/>
        <v>ok</v>
      </c>
    </row>
    <row r="58" spans="1:11" ht="15">
      <c r="A58" s="32"/>
      <c r="B58" s="32"/>
      <c r="C58" s="51"/>
      <c r="D58" s="34" t="s">
        <v>345</v>
      </c>
      <c r="E58" s="69" t="s">
        <v>364</v>
      </c>
      <c r="F58" s="36">
        <v>1</v>
      </c>
      <c r="G58" s="29">
        <v>1</v>
      </c>
      <c r="H58" s="30">
        <v>0</v>
      </c>
      <c r="I58" s="31">
        <v>0</v>
      </c>
      <c r="K58" s="20" t="str">
        <f t="shared" si="1"/>
        <v>ok</v>
      </c>
    </row>
    <row r="59" spans="1:11" ht="15">
      <c r="A59" s="32"/>
      <c r="B59" s="32"/>
      <c r="C59" s="51"/>
      <c r="D59" s="34" t="s">
        <v>131</v>
      </c>
      <c r="E59" s="69" t="s">
        <v>387</v>
      </c>
      <c r="F59" s="36">
        <v>1</v>
      </c>
      <c r="G59" s="29">
        <v>1</v>
      </c>
      <c r="H59" s="30">
        <v>0</v>
      </c>
      <c r="I59" s="31">
        <v>0</v>
      </c>
      <c r="K59" s="20" t="str">
        <f t="shared" si="1"/>
        <v>ok</v>
      </c>
    </row>
    <row r="60" spans="1:11" ht="15">
      <c r="A60" s="32"/>
      <c r="B60" s="32"/>
      <c r="C60" s="51"/>
      <c r="D60" s="34" t="s">
        <v>340</v>
      </c>
      <c r="E60" s="69" t="s">
        <v>361</v>
      </c>
      <c r="F60" s="36">
        <v>1</v>
      </c>
      <c r="G60" s="29">
        <v>0</v>
      </c>
      <c r="H60" s="30">
        <v>1</v>
      </c>
      <c r="I60" s="31">
        <v>0</v>
      </c>
      <c r="K60" s="20" t="str">
        <f t="shared" si="1"/>
        <v>ok</v>
      </c>
    </row>
    <row r="61" spans="1:11" ht="15">
      <c r="A61" s="32"/>
      <c r="B61" s="32"/>
      <c r="C61" s="51"/>
      <c r="D61" s="34" t="s">
        <v>199</v>
      </c>
      <c r="E61" s="69" t="s">
        <v>361</v>
      </c>
      <c r="F61" s="36">
        <v>1</v>
      </c>
      <c r="G61" s="29">
        <v>1</v>
      </c>
      <c r="H61" s="30">
        <v>0</v>
      </c>
      <c r="I61" s="31">
        <v>0</v>
      </c>
      <c r="K61" s="20" t="str">
        <f t="shared" si="1"/>
        <v>ok</v>
      </c>
    </row>
    <row r="62" spans="1:11" ht="15">
      <c r="A62" s="32"/>
      <c r="B62" s="32"/>
      <c r="C62" s="51"/>
      <c r="D62" s="34" t="s">
        <v>332</v>
      </c>
      <c r="E62" s="69" t="s">
        <v>386</v>
      </c>
      <c r="F62" s="36">
        <v>1</v>
      </c>
      <c r="G62" s="29">
        <v>1</v>
      </c>
      <c r="H62" s="30">
        <v>0</v>
      </c>
      <c r="I62" s="31">
        <v>0</v>
      </c>
      <c r="K62" s="20" t="str">
        <f t="shared" si="1"/>
        <v>ok</v>
      </c>
    </row>
    <row r="63" spans="1:11" ht="15">
      <c r="A63" s="32"/>
      <c r="B63" s="32"/>
      <c r="C63" s="51"/>
      <c r="D63" s="34" t="s">
        <v>257</v>
      </c>
      <c r="E63" s="69" t="s">
        <v>360</v>
      </c>
      <c r="F63" s="36">
        <v>1</v>
      </c>
      <c r="G63" s="29">
        <v>1</v>
      </c>
      <c r="H63" s="30">
        <v>0</v>
      </c>
      <c r="I63" s="31">
        <v>0</v>
      </c>
      <c r="K63" s="20" t="str">
        <f t="shared" si="1"/>
        <v>ok</v>
      </c>
    </row>
    <row r="64" spans="1:11" ht="15">
      <c r="A64" s="32"/>
      <c r="B64" s="32"/>
      <c r="C64" s="51"/>
      <c r="D64" s="34" t="s">
        <v>201</v>
      </c>
      <c r="E64" s="69" t="s">
        <v>388</v>
      </c>
      <c r="F64" s="36">
        <v>1</v>
      </c>
      <c r="G64" s="29">
        <v>1</v>
      </c>
      <c r="H64" s="30">
        <v>0</v>
      </c>
      <c r="I64" s="31">
        <v>0</v>
      </c>
      <c r="K64" s="20" t="str">
        <f t="shared" si="1"/>
        <v>ok</v>
      </c>
    </row>
    <row r="65" spans="1:11" ht="15">
      <c r="A65" s="32"/>
      <c r="B65" s="32"/>
      <c r="C65" s="51"/>
      <c r="D65" s="34" t="s">
        <v>64</v>
      </c>
      <c r="E65" s="69" t="s">
        <v>363</v>
      </c>
      <c r="F65" s="36">
        <v>1</v>
      </c>
      <c r="G65" s="29">
        <v>1</v>
      </c>
      <c r="H65" s="30">
        <v>0</v>
      </c>
      <c r="I65" s="31">
        <v>0</v>
      </c>
      <c r="K65" s="20" t="str">
        <f t="shared" si="1"/>
        <v>ok</v>
      </c>
    </row>
    <row r="66" spans="1:11" ht="15">
      <c r="A66" s="32"/>
      <c r="B66" s="32"/>
      <c r="C66" s="51"/>
      <c r="D66" s="34" t="s">
        <v>359</v>
      </c>
      <c r="E66" s="69" t="s">
        <v>387</v>
      </c>
      <c r="F66" s="36">
        <v>1</v>
      </c>
      <c r="G66" s="29">
        <v>1</v>
      </c>
      <c r="H66" s="30">
        <v>0</v>
      </c>
      <c r="I66" s="31">
        <v>0</v>
      </c>
      <c r="K66" s="20" t="str">
        <f t="shared" si="1"/>
        <v>ok</v>
      </c>
    </row>
    <row r="67" spans="1:11" ht="15">
      <c r="A67" s="32"/>
      <c r="B67" s="32"/>
      <c r="C67" s="51"/>
      <c r="D67" s="34" t="s">
        <v>342</v>
      </c>
      <c r="E67" s="69" t="s">
        <v>364</v>
      </c>
      <c r="F67" s="36">
        <v>1</v>
      </c>
      <c r="G67" s="29">
        <v>1</v>
      </c>
      <c r="H67" s="30">
        <v>0</v>
      </c>
      <c r="I67" s="31">
        <v>0</v>
      </c>
      <c r="K67" s="20" t="str">
        <f t="shared" si="1"/>
        <v>ok</v>
      </c>
    </row>
    <row r="68" spans="1:11" ht="15">
      <c r="A68" s="32"/>
      <c r="B68" s="32"/>
      <c r="C68" s="51"/>
      <c r="D68" s="34" t="s">
        <v>182</v>
      </c>
      <c r="E68" s="69" t="s">
        <v>361</v>
      </c>
      <c r="F68" s="36">
        <v>1</v>
      </c>
      <c r="G68" s="29">
        <v>1</v>
      </c>
      <c r="H68" s="30">
        <v>0</v>
      </c>
      <c r="I68" s="31">
        <v>0</v>
      </c>
      <c r="K68" s="20" t="str">
        <f t="shared" si="1"/>
        <v>ok</v>
      </c>
    </row>
    <row r="69" spans="1:11" ht="15">
      <c r="A69" s="32"/>
      <c r="B69" s="32"/>
      <c r="C69" s="51"/>
      <c r="D69" s="34" t="s">
        <v>189</v>
      </c>
      <c r="E69" s="69" t="s">
        <v>387</v>
      </c>
      <c r="F69" s="36">
        <v>1</v>
      </c>
      <c r="G69" s="29">
        <v>0</v>
      </c>
      <c r="H69" s="30">
        <v>1</v>
      </c>
      <c r="I69" s="31">
        <v>0</v>
      </c>
      <c r="K69" s="20" t="str">
        <f aca="true" t="shared" si="9" ref="K69:K79">IF(F69="","",IF(SUM(G69:I69)=F69,"ok","ERRORE"))</f>
        <v>ok</v>
      </c>
    </row>
    <row r="70" spans="1:11" ht="15">
      <c r="A70" s="32"/>
      <c r="B70" s="32"/>
      <c r="C70" s="51"/>
      <c r="D70" s="34" t="s">
        <v>358</v>
      </c>
      <c r="E70" s="69" t="s">
        <v>388</v>
      </c>
      <c r="F70" s="36">
        <v>1</v>
      </c>
      <c r="G70" s="29">
        <v>0</v>
      </c>
      <c r="H70" s="30">
        <v>1</v>
      </c>
      <c r="I70" s="31">
        <v>0</v>
      </c>
      <c r="K70" s="20" t="str">
        <f t="shared" si="9"/>
        <v>ok</v>
      </c>
    </row>
    <row r="71" spans="1:11" ht="15" hidden="1">
      <c r="A71" s="32"/>
      <c r="B71" s="32"/>
      <c r="C71" s="51"/>
      <c r="D71" s="34"/>
      <c r="E71" s="69"/>
      <c r="F71" s="36"/>
      <c r="G71" s="29"/>
      <c r="H71" s="30"/>
      <c r="I71" s="31"/>
      <c r="K71" s="20">
        <f t="shared" si="9"/>
      </c>
    </row>
    <row r="72" spans="1:11" ht="15" hidden="1">
      <c r="A72" s="32"/>
      <c r="B72" s="32"/>
      <c r="C72" s="51"/>
      <c r="D72" s="34"/>
      <c r="E72" s="69"/>
      <c r="F72" s="36"/>
      <c r="G72" s="29"/>
      <c r="H72" s="30"/>
      <c r="I72" s="31"/>
      <c r="K72" s="20">
        <f t="shared" si="9"/>
      </c>
    </row>
    <row r="73" spans="1:11" ht="15" hidden="1">
      <c r="A73" s="32"/>
      <c r="B73" s="32"/>
      <c r="C73" s="51"/>
      <c r="D73" s="34"/>
      <c r="E73" s="69"/>
      <c r="F73" s="36"/>
      <c r="G73" s="29"/>
      <c r="H73" s="30"/>
      <c r="I73" s="31"/>
      <c r="K73" s="20">
        <f t="shared" si="9"/>
      </c>
    </row>
    <row r="74" spans="1:11" ht="15" hidden="1">
      <c r="A74" s="32"/>
      <c r="B74" s="32"/>
      <c r="C74" s="51"/>
      <c r="D74" s="34"/>
      <c r="E74" s="69"/>
      <c r="F74" s="36"/>
      <c r="G74" s="29"/>
      <c r="H74" s="30"/>
      <c r="I74" s="31"/>
      <c r="K74" s="20">
        <f t="shared" si="9"/>
      </c>
    </row>
    <row r="75" spans="1:11" ht="15" hidden="1">
      <c r="A75" s="32"/>
      <c r="B75" s="32"/>
      <c r="C75" s="51"/>
      <c r="D75" s="34"/>
      <c r="E75" s="69"/>
      <c r="F75" s="36"/>
      <c r="G75" s="29"/>
      <c r="H75" s="30"/>
      <c r="I75" s="31"/>
      <c r="K75" s="20">
        <f t="shared" si="9"/>
      </c>
    </row>
    <row r="76" spans="1:11" ht="15" hidden="1">
      <c r="A76" s="32"/>
      <c r="B76" s="32"/>
      <c r="C76" s="51"/>
      <c r="D76" s="34"/>
      <c r="E76" s="69"/>
      <c r="F76" s="36"/>
      <c r="G76" s="29"/>
      <c r="H76" s="30"/>
      <c r="I76" s="31"/>
      <c r="K76" s="20">
        <f t="shared" si="9"/>
      </c>
    </row>
    <row r="77" spans="1:11" ht="15" hidden="1">
      <c r="A77" s="32"/>
      <c r="B77" s="32"/>
      <c r="C77" s="51"/>
      <c r="D77" s="34"/>
      <c r="E77" s="69"/>
      <c r="F77" s="36"/>
      <c r="G77" s="29"/>
      <c r="H77" s="30"/>
      <c r="I77" s="31"/>
      <c r="K77" s="20">
        <f t="shared" si="9"/>
      </c>
    </row>
    <row r="78" spans="1:11" ht="15" hidden="1">
      <c r="A78" s="32"/>
      <c r="B78" s="32"/>
      <c r="C78" s="51"/>
      <c r="D78" s="34"/>
      <c r="E78" s="69"/>
      <c r="F78" s="36"/>
      <c r="G78" s="29"/>
      <c r="H78" s="30"/>
      <c r="I78" s="31"/>
      <c r="K78" s="20">
        <f t="shared" si="9"/>
      </c>
    </row>
    <row r="79" spans="1:11" ht="15" hidden="1">
      <c r="A79" s="32">
        <f>IF(B79="","",IF(B79=1,IF(B25="",1,""),IF(B25=B79,"",IF(B79&gt;B25,IF(#REF!="","",B79),""))))</f>
      </c>
      <c r="B79" s="32">
        <f>IF(D79="","",IF(F25="TOTALE",1,IF(F25&gt;F79,B25+1,IF(F25=F79,B25,""))))</f>
      </c>
      <c r="C79" s="51">
        <f>IF(A79="","",A79&amp;"°")</f>
      </c>
      <c r="D79" s="34"/>
      <c r="E79" s="69"/>
      <c r="F79" s="36"/>
      <c r="G79" s="29"/>
      <c r="H79" s="30"/>
      <c r="I79" s="31"/>
      <c r="K79" s="20">
        <f t="shared" si="9"/>
      </c>
    </row>
    <row r="80" spans="1:11" s="43" customFormat="1" ht="15.75">
      <c r="A80" s="42">
        <f>IF(B80="","",IF(B80=1,IF(#REF!="",1,""),IF(#REF!=B80,"",IF(B80&gt;#REF!,IF(D81="","",B80),""))))</f>
      </c>
      <c r="B80" s="42">
        <f>IF(D80="","",IF(#REF!="Reti",1,IF(#REF!&gt;F80,#REF!+1,IF(#REF!=F80,#REF!,""))))</f>
      </c>
      <c r="C80" s="53">
        <f>IF(A80="","",A80)</f>
      </c>
      <c r="D80" s="49"/>
      <c r="E80" s="67"/>
      <c r="F80" s="21" t="s">
        <v>5</v>
      </c>
      <c r="G80" s="23" t="s">
        <v>41</v>
      </c>
      <c r="H80" s="25" t="s">
        <v>40</v>
      </c>
      <c r="I80" s="23" t="s">
        <v>42</v>
      </c>
      <c r="K80" s="20"/>
    </row>
    <row r="81" spans="1:11" s="43" customFormat="1" ht="15.75">
      <c r="A81" s="42">
        <f>IF(B81="","",IF(B81=1,IF(B80="",1,""),IF(B80=B81,"",IF(B81&gt;B80,IF(D82="","",B81),""))))</f>
      </c>
      <c r="B81" s="42">
        <f>IF(D81="","",IF(F80="Reti",1,IF(F80&gt;F81,B80+1,IF(F80=F81,B80,""))))</f>
      </c>
      <c r="C81" s="53">
        <f>IF(A81="","",A81)</f>
      </c>
      <c r="D81" s="49"/>
      <c r="E81" s="64" t="s">
        <v>36</v>
      </c>
      <c r="F81" s="24">
        <f>SUM(F5:F79)</f>
        <v>264</v>
      </c>
      <c r="G81" s="24">
        <f>SUM(G5:G79)</f>
        <v>170</v>
      </c>
      <c r="H81" s="24">
        <f>SUM(H5:H79)</f>
        <v>83</v>
      </c>
      <c r="I81" s="24">
        <f>SUM(I5:I79)</f>
        <v>11</v>
      </c>
      <c r="K81" s="20" t="str">
        <f>IF(F81="","",IF(SUM(G81:I81)=F81,"ok","ERRORE"))</f>
        <v>ok</v>
      </c>
    </row>
    <row r="82" ht="15">
      <c r="C82" s="51"/>
    </row>
    <row r="83" spans="3:6" ht="15">
      <c r="C83" s="51"/>
      <c r="F83" s="22" t="str">
        <f>IF(SUM(G81:I81)=F81,"tot OK","totale ERRORE")</f>
        <v>tot OK</v>
      </c>
    </row>
    <row r="84" ht="15">
      <c r="C84" s="51"/>
    </row>
    <row r="85" ht="15">
      <c r="C85" s="51"/>
    </row>
    <row r="86" ht="15">
      <c r="C86" s="51"/>
    </row>
    <row r="87" ht="15">
      <c r="C87" s="51"/>
    </row>
    <row r="88" ht="15">
      <c r="C88" s="51"/>
    </row>
    <row r="89" ht="15">
      <c r="C89" s="51"/>
    </row>
    <row r="90" ht="15">
      <c r="C90" s="51"/>
    </row>
    <row r="91" ht="15">
      <c r="C91" s="51"/>
    </row>
    <row r="92" ht="15">
      <c r="C92" s="51"/>
    </row>
    <row r="93" ht="15">
      <c r="C93" s="51"/>
    </row>
    <row r="94" ht="15">
      <c r="C94" s="51"/>
    </row>
    <row r="95" ht="15">
      <c r="C95" s="51"/>
    </row>
    <row r="96" ht="15">
      <c r="C96" s="51"/>
    </row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</sheetData>
  <sheetProtection/>
  <mergeCells count="3">
    <mergeCell ref="D2:F2"/>
    <mergeCell ref="F3:I3"/>
    <mergeCell ref="D1:I1"/>
  </mergeCells>
  <printOptions horizontalCentered="1"/>
  <pageMargins left="0.2362204724409449" right="0.2362204724409449" top="0.4724409448818898" bottom="0.3937007874015748" header="0.2362204724409449" footer="0.1968503937007874"/>
  <pageSetup horizontalDpi="600" verticalDpi="600" orientation="portrait" paperSize="9" scale="70" r:id="rId2"/>
  <headerFooter alignWithMargins="0">
    <oddFooter>&amp;LClassifica Marcatori&amp;CSerie A1 Femminile 2018/2019&amp;Rpag. &amp;P di &amp;N</oddFooter>
  </headerFooter>
  <rowBreaks count="1" manualBreakCount="1">
    <brk id="81" min="2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Federazione Italiana Hockey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FIH</dc:creator>
  <cp:keywords/>
  <dc:description/>
  <cp:lastModifiedBy>P. Giorgini</cp:lastModifiedBy>
  <cp:lastPrinted>2019-05-22T12:47:22Z</cp:lastPrinted>
  <dcterms:created xsi:type="dcterms:W3CDTF">2009-10-27T11:18:59Z</dcterms:created>
  <dcterms:modified xsi:type="dcterms:W3CDTF">2019-06-06T07:58:37Z</dcterms:modified>
  <cp:category/>
  <cp:version/>
  <cp:contentType/>
  <cp:contentStatus/>
</cp:coreProperties>
</file>